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 lockWindows="1"/>
  <bookViews>
    <workbookView xWindow="0" yWindow="0" windowWidth="15480" windowHeight="8190" tabRatio="468" activeTab="5"/>
  </bookViews>
  <sheets>
    <sheet name="BF" sheetId="1" r:id="rId1"/>
    <sheet name="BG" sheetId="2" r:id="rId2"/>
    <sheet name="MF" sheetId="3" r:id="rId3"/>
    <sheet name="MG" sheetId="4" r:id="rId4"/>
    <sheet name="CF" sheetId="5" r:id="rId5"/>
    <sheet name="CG" sheetId="6" r:id="rId6"/>
    <sheet name="Classement" sheetId="7" r:id="rId7"/>
  </sheets>
  <definedNames>
    <definedName name="_xlnm._FilterDatabase" localSheetId="0" hidden="1">BF!$C$3:$O$32</definedName>
    <definedName name="_xlnm._FilterDatabase" localSheetId="1" hidden="1">BG!$C$3:$O$31</definedName>
    <definedName name="_xlnm._FilterDatabase" localSheetId="4" hidden="1">CF!$C$3:$N$32</definedName>
    <definedName name="_xlnm._FilterDatabase" localSheetId="2" hidden="1">MF!$C$3:$O$33</definedName>
    <definedName name="_xlnm._FilterDatabase" localSheetId="3" hidden="1">MG!$C$3:$O$31</definedName>
    <definedName name="Excel_BuiltIn__FilterDatabase_6">CG!$C$2:$O$34</definedName>
    <definedName name="Excel_BuiltIn__FilterDatabase_6_1">CG!$C$3:$O$34</definedName>
  </definedNames>
  <calcPr calcId="125725"/>
</workbook>
</file>

<file path=xl/calcChain.xml><?xml version="1.0" encoding="utf-8"?>
<calcChain xmlns="http://schemas.openxmlformats.org/spreadsheetml/2006/main">
  <c r="O54" i="4"/>
  <c r="O28" i="3"/>
  <c r="O22"/>
  <c r="O32" i="2"/>
  <c r="O19"/>
  <c r="O33"/>
  <c r="O27"/>
  <c r="O37"/>
  <c r="O14" i="1"/>
  <c r="O25"/>
  <c r="O64" i="4"/>
  <c r="O46"/>
  <c r="O63"/>
  <c r="O31" i="2"/>
  <c r="O31" i="1"/>
  <c r="O20"/>
  <c r="O15" i="6"/>
  <c r="N11" i="5"/>
  <c r="O48" i="4"/>
  <c r="O53"/>
  <c r="O61"/>
  <c r="O23"/>
  <c r="O17"/>
  <c r="O62"/>
  <c r="O24" i="3"/>
  <c r="O11"/>
  <c r="O17"/>
  <c r="O18" i="2"/>
  <c r="O36"/>
  <c r="O29" i="1"/>
  <c r="O30"/>
  <c r="N10" i="5"/>
  <c r="N9"/>
  <c r="N6"/>
  <c r="N5"/>
  <c r="O20" i="3"/>
  <c r="O18"/>
  <c r="O13" i="1"/>
  <c r="O12"/>
  <c r="O24"/>
  <c r="O22" i="2"/>
  <c r="O52" i="4"/>
  <c r="O39"/>
  <c r="O60"/>
  <c r="O21"/>
  <c r="O34"/>
  <c r="O10" i="6"/>
  <c r="O19" i="1"/>
  <c r="O17"/>
  <c r="O27"/>
  <c r="O28"/>
  <c r="O35" i="2"/>
  <c r="O30"/>
  <c r="O27" i="3"/>
  <c r="O5"/>
  <c r="O21"/>
  <c r="O8"/>
  <c r="O23"/>
  <c r="O15"/>
  <c r="O12" i="6"/>
  <c r="O20" i="4"/>
  <c r="O6"/>
  <c r="O59"/>
  <c r="O25" i="2"/>
  <c r="O29"/>
  <c r="O12"/>
  <c r="O8"/>
  <c r="O9"/>
  <c r="O12" i="7"/>
  <c r="O7" i="4"/>
  <c r="O13"/>
  <c r="O32"/>
  <c r="O24"/>
  <c r="O30"/>
  <c r="O10"/>
  <c r="O4"/>
  <c r="O15"/>
  <c r="O58"/>
  <c r="O35"/>
  <c r="O33"/>
  <c r="O25"/>
  <c r="O11"/>
  <c r="O40"/>
  <c r="O22"/>
  <c r="O56"/>
  <c r="O57"/>
  <c r="O45"/>
  <c r="O44"/>
  <c r="O43"/>
  <c r="O37"/>
  <c r="O23" i="1"/>
  <c r="O7" i="6"/>
  <c r="O9"/>
  <c r="O11"/>
  <c r="O9" i="3"/>
  <c r="W10" i="7"/>
  <c r="O19" i="3"/>
  <c r="W21" i="7"/>
  <c r="O16" i="3"/>
  <c r="N8" i="5"/>
  <c r="N7"/>
  <c r="N4"/>
  <c r="O7" i="1"/>
  <c r="O18"/>
  <c r="O15"/>
  <c r="O11"/>
  <c r="O6"/>
  <c r="O10"/>
  <c r="O22"/>
  <c r="O9"/>
  <c r="O4"/>
  <c r="G7" i="7"/>
  <c r="O8" i="1"/>
  <c r="O26"/>
  <c r="O16"/>
  <c r="O21"/>
  <c r="O5"/>
  <c r="O26" i="2"/>
  <c r="O29" i="7"/>
  <c r="O6" i="2"/>
  <c r="O4"/>
  <c r="O7"/>
  <c r="O10" i="7"/>
  <c r="O14" i="2"/>
  <c r="O23"/>
  <c r="O13"/>
  <c r="O16" i="7"/>
  <c r="O20" i="2"/>
  <c r="O21"/>
  <c r="O11"/>
  <c r="O34"/>
  <c r="O17"/>
  <c r="O5"/>
  <c r="O10"/>
  <c r="O24"/>
  <c r="O27" i="7"/>
  <c r="O28" i="2"/>
  <c r="O25" i="7"/>
  <c r="O16" i="2"/>
  <c r="O15"/>
  <c r="O14" i="3"/>
  <c r="O12"/>
  <c r="O6"/>
  <c r="O4"/>
  <c r="W6" i="7"/>
  <c r="O25" i="3"/>
  <c r="O10"/>
  <c r="O13"/>
  <c r="W15" i="7"/>
  <c r="O26" i="3"/>
  <c r="W23" i="7"/>
  <c r="O7" i="3"/>
  <c r="O13" i="6"/>
  <c r="O6"/>
  <c r="O8"/>
  <c r="O4"/>
  <c r="O5"/>
  <c r="O14"/>
  <c r="O28" i="4"/>
  <c r="AE28" i="7"/>
  <c r="O29" i="4"/>
  <c r="O41"/>
  <c r="O50"/>
  <c r="O55"/>
  <c r="O42"/>
  <c r="O18"/>
  <c r="O31"/>
  <c r="AE32" i="7"/>
  <c r="O49" i="4"/>
  <c r="O9"/>
  <c r="O51"/>
  <c r="O36"/>
  <c r="O8"/>
  <c r="AE11" i="7"/>
  <c r="O5" i="4"/>
  <c r="AE6" i="7"/>
  <c r="O12" i="4"/>
  <c r="AE20" i="7"/>
  <c r="O26" i="4"/>
  <c r="O38"/>
  <c r="AE38" i="7"/>
  <c r="O47" i="4"/>
  <c r="O19"/>
  <c r="O27"/>
  <c r="O14"/>
  <c r="AE18" i="7"/>
  <c r="AE24"/>
  <c r="O16" i="4"/>
  <c r="AE17" i="7"/>
  <c r="AE12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L7"/>
  <c r="AL8"/>
  <c r="AL9"/>
  <c r="AL10"/>
  <c r="AL11"/>
  <c r="AL12"/>
  <c r="AL13"/>
  <c r="AL14"/>
  <c r="AL15"/>
  <c r="AL16"/>
  <c r="AL17"/>
  <c r="AK7"/>
  <c r="AK8"/>
  <c r="AK9"/>
  <c r="AK10"/>
  <c r="AK11"/>
  <c r="AK12"/>
  <c r="AK13"/>
  <c r="AK14"/>
  <c r="AK15"/>
  <c r="AK16"/>
  <c r="AK17"/>
  <c r="AJ7"/>
  <c r="AJ8"/>
  <c r="AJ9"/>
  <c r="AJ10"/>
  <c r="AJ11"/>
  <c r="AJ12"/>
  <c r="AJ13"/>
  <c r="AJ14"/>
  <c r="AJ15"/>
  <c r="AJ16"/>
  <c r="AJ17"/>
  <c r="AI7"/>
  <c r="AI8"/>
  <c r="AI9"/>
  <c r="AI10"/>
  <c r="AI11"/>
  <c r="AI12"/>
  <c r="AI13"/>
  <c r="AI14"/>
  <c r="AI15"/>
  <c r="AI16"/>
  <c r="AE62"/>
  <c r="AD62"/>
  <c r="AD63"/>
  <c r="AD64"/>
  <c r="AD65"/>
  <c r="AD66"/>
  <c r="AD67"/>
  <c r="AC62"/>
  <c r="AC63"/>
  <c r="AC64"/>
  <c r="AC65"/>
  <c r="AC66"/>
  <c r="AC67"/>
  <c r="AB62"/>
  <c r="AB63"/>
  <c r="AB64"/>
  <c r="AB65"/>
  <c r="AB66"/>
  <c r="AB67"/>
  <c r="AA67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N36"/>
  <c r="N37"/>
  <c r="N38"/>
  <c r="N39"/>
  <c r="N40"/>
  <c r="M36"/>
  <c r="M37"/>
  <c r="M38"/>
  <c r="M39"/>
  <c r="M40"/>
  <c r="L36"/>
  <c r="L37"/>
  <c r="L38"/>
  <c r="L39"/>
  <c r="L40"/>
  <c r="K36"/>
  <c r="K37"/>
  <c r="K38"/>
  <c r="K39"/>
  <c r="K40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D25"/>
  <c r="D26"/>
  <c r="D27"/>
  <c r="D28"/>
  <c r="F21"/>
  <c r="F22"/>
  <c r="F23"/>
  <c r="F24"/>
  <c r="F25"/>
  <c r="F26"/>
  <c r="F27"/>
  <c r="F28"/>
  <c r="E21"/>
  <c r="E22"/>
  <c r="E23"/>
  <c r="E24"/>
  <c r="E25"/>
  <c r="E26"/>
  <c r="E27"/>
  <c r="E28"/>
  <c r="D21"/>
  <c r="D22"/>
  <c r="D23"/>
  <c r="D24"/>
  <c r="C21"/>
  <c r="C22"/>
  <c r="C23"/>
  <c r="C24"/>
  <c r="C25"/>
  <c r="C26"/>
  <c r="C27"/>
  <c r="C28"/>
  <c r="AE67"/>
  <c r="AE61"/>
  <c r="B10" i="3"/>
  <c r="B4"/>
  <c r="B5"/>
  <c r="AD36" i="7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M35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R6"/>
  <c r="AS6"/>
  <c r="AT6"/>
  <c r="AQ6"/>
  <c r="AE55"/>
  <c r="AE66"/>
  <c r="AE60"/>
  <c r="G6"/>
  <c r="G24"/>
  <c r="G20"/>
  <c r="G25"/>
  <c r="G10"/>
  <c r="G13"/>
  <c r="G21"/>
  <c r="G22"/>
  <c r="G26"/>
  <c r="G27"/>
  <c r="G23"/>
  <c r="G28"/>
  <c r="O9"/>
  <c r="O14"/>
  <c r="O19"/>
  <c r="O18"/>
  <c r="O22"/>
  <c r="O17"/>
  <c r="O24"/>
  <c r="O31"/>
  <c r="O30"/>
  <c r="O35"/>
  <c r="O37"/>
  <c r="O21"/>
  <c r="O38"/>
  <c r="O32"/>
  <c r="O33"/>
  <c r="O34"/>
  <c r="O39"/>
  <c r="O40"/>
  <c r="O28"/>
  <c r="AM9"/>
  <c r="AM7"/>
  <c r="AM8"/>
  <c r="AM16"/>
  <c r="AM11"/>
  <c r="AM10"/>
  <c r="AM14"/>
  <c r="AM12"/>
  <c r="AM15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U7"/>
  <c r="AU6"/>
  <c r="AU17"/>
  <c r="AU11"/>
  <c r="AU15"/>
  <c r="AU13"/>
  <c r="AU10"/>
  <c r="AU14"/>
  <c r="AU23"/>
  <c r="AU12"/>
  <c r="AU8"/>
  <c r="AU26"/>
  <c r="AU16"/>
  <c r="AU28"/>
  <c r="AU29"/>
  <c r="AU30"/>
  <c r="AU19"/>
  <c r="AU31"/>
  <c r="AU24"/>
  <c r="AU32"/>
  <c r="AU25"/>
  <c r="AU22"/>
  <c r="AU9"/>
  <c r="AU27"/>
  <c r="AU33"/>
  <c r="AU21"/>
  <c r="AU20"/>
  <c r="AU18"/>
  <c r="AU34"/>
  <c r="AU35"/>
  <c r="C6"/>
  <c r="D6"/>
  <c r="E6"/>
  <c r="F6"/>
  <c r="K6"/>
  <c r="L6"/>
  <c r="M6"/>
  <c r="N6"/>
  <c r="O6"/>
  <c r="S6"/>
  <c r="T6"/>
  <c r="U6"/>
  <c r="V6"/>
  <c r="AA6"/>
  <c r="AB6"/>
  <c r="AC6"/>
  <c r="AD6"/>
  <c r="AI6"/>
  <c r="AJ6"/>
  <c r="AK6"/>
  <c r="AL6"/>
  <c r="AM6"/>
  <c r="B7"/>
  <c r="C7"/>
  <c r="D7"/>
  <c r="E7"/>
  <c r="F7"/>
  <c r="J7"/>
  <c r="K7"/>
  <c r="L7"/>
  <c r="M7"/>
  <c r="N7"/>
  <c r="O7"/>
  <c r="R7"/>
  <c r="S7"/>
  <c r="T7"/>
  <c r="U7"/>
  <c r="V7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AH7"/>
  <c r="AP7"/>
  <c r="B8"/>
  <c r="C8"/>
  <c r="D8"/>
  <c r="E8"/>
  <c r="F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K8"/>
  <c r="L8"/>
  <c r="M8"/>
  <c r="N8"/>
  <c r="R8"/>
  <c r="R9"/>
  <c r="R10"/>
  <c r="R11"/>
  <c r="S8"/>
  <c r="T8"/>
  <c r="U8"/>
  <c r="V8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B9"/>
  <c r="C9"/>
  <c r="D9"/>
  <c r="E9"/>
  <c r="F9"/>
  <c r="G9"/>
  <c r="K9"/>
  <c r="L9"/>
  <c r="M9"/>
  <c r="N9"/>
  <c r="S9"/>
  <c r="T9"/>
  <c r="U9"/>
  <c r="V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C10"/>
  <c r="D10"/>
  <c r="E10"/>
  <c r="F10"/>
  <c r="K10"/>
  <c r="L10"/>
  <c r="M10"/>
  <c r="N10"/>
  <c r="S10"/>
  <c r="T10"/>
  <c r="U10"/>
  <c r="V10"/>
  <c r="AP28"/>
  <c r="AP29"/>
  <c r="AP30"/>
  <c r="AP31"/>
  <c r="AP32"/>
  <c r="AP33"/>
  <c r="AP34"/>
  <c r="AP35"/>
  <c r="C11"/>
  <c r="D11"/>
  <c r="E11"/>
  <c r="F11"/>
  <c r="K11"/>
  <c r="L11"/>
  <c r="M11"/>
  <c r="N11"/>
  <c r="S11"/>
  <c r="T11"/>
  <c r="U11"/>
  <c r="V11"/>
  <c r="C12"/>
  <c r="D12"/>
  <c r="E12"/>
  <c r="F12"/>
  <c r="G12"/>
  <c r="K12"/>
  <c r="L12"/>
  <c r="M12"/>
  <c r="N1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S12"/>
  <c r="T12"/>
  <c r="U12"/>
  <c r="V12"/>
  <c r="C13"/>
  <c r="D13"/>
  <c r="E13"/>
  <c r="F13"/>
  <c r="K13"/>
  <c r="L13"/>
  <c r="M13"/>
  <c r="N13"/>
  <c r="S13"/>
  <c r="T13"/>
  <c r="U13"/>
  <c r="V13"/>
  <c r="C14"/>
  <c r="D14"/>
  <c r="E14"/>
  <c r="F14"/>
  <c r="G14"/>
  <c r="K14"/>
  <c r="L14"/>
  <c r="M14"/>
  <c r="N14"/>
  <c r="S14"/>
  <c r="T14"/>
  <c r="U14"/>
  <c r="V14"/>
  <c r="C15"/>
  <c r="D15"/>
  <c r="E15"/>
  <c r="F15"/>
  <c r="G15"/>
  <c r="S15"/>
  <c r="T15"/>
  <c r="U15"/>
  <c r="V15"/>
  <c r="C16"/>
  <c r="D16"/>
  <c r="E16"/>
  <c r="F16"/>
  <c r="S16"/>
  <c r="T16"/>
  <c r="U16"/>
  <c r="V16"/>
  <c r="C17"/>
  <c r="D17"/>
  <c r="E17"/>
  <c r="F17"/>
  <c r="S17"/>
  <c r="T17"/>
  <c r="U17"/>
  <c r="V17"/>
  <c r="C18"/>
  <c r="D18"/>
  <c r="E18"/>
  <c r="F18"/>
  <c r="G18"/>
  <c r="S18"/>
  <c r="T18"/>
  <c r="U18"/>
  <c r="V18"/>
  <c r="AJ18"/>
  <c r="C19"/>
  <c r="D19"/>
  <c r="E19"/>
  <c r="F19"/>
  <c r="S19"/>
  <c r="T19"/>
  <c r="U19"/>
  <c r="V19"/>
  <c r="AJ19"/>
  <c r="C20"/>
  <c r="D20"/>
  <c r="E20"/>
  <c r="F20"/>
  <c r="S20"/>
  <c r="T20"/>
  <c r="U20"/>
  <c r="V20"/>
  <c r="AJ20"/>
  <c r="S21"/>
  <c r="T21"/>
  <c r="U21"/>
  <c r="V21"/>
  <c r="AJ21"/>
  <c r="S22"/>
  <c r="T22"/>
  <c r="U22"/>
  <c r="V22"/>
  <c r="AJ22"/>
  <c r="S23"/>
  <c r="T23"/>
  <c r="U23"/>
  <c r="V23"/>
  <c r="AJ23"/>
  <c r="S24"/>
  <c r="T24"/>
  <c r="U24"/>
  <c r="V24"/>
  <c r="AJ24"/>
  <c r="S25"/>
  <c r="T25"/>
  <c r="U25"/>
  <c r="V25"/>
  <c r="AJ25"/>
  <c r="S26"/>
  <c r="T26"/>
  <c r="U26"/>
  <c r="V26"/>
  <c r="AJ26"/>
  <c r="S27"/>
  <c r="T27"/>
  <c r="U27"/>
  <c r="V27"/>
  <c r="AJ27"/>
  <c r="S28"/>
  <c r="T28"/>
  <c r="U28"/>
  <c r="V28"/>
  <c r="AJ28"/>
  <c r="C29"/>
  <c r="D29"/>
  <c r="E29"/>
  <c r="F29"/>
  <c r="G29"/>
  <c r="S29"/>
  <c r="T29"/>
  <c r="U29"/>
  <c r="V29"/>
  <c r="AJ29"/>
  <c r="C30"/>
  <c r="D30"/>
  <c r="E30"/>
  <c r="F30"/>
  <c r="G30"/>
  <c r="S30"/>
  <c r="T30"/>
  <c r="U30"/>
  <c r="V30"/>
  <c r="AJ30"/>
  <c r="C31"/>
  <c r="D31"/>
  <c r="E31"/>
  <c r="F31"/>
  <c r="G31"/>
  <c r="S31"/>
  <c r="T31"/>
  <c r="U31"/>
  <c r="V31"/>
  <c r="AJ31"/>
  <c r="C32"/>
  <c r="D32"/>
  <c r="E32"/>
  <c r="F32"/>
  <c r="G32"/>
  <c r="S32"/>
  <c r="T32"/>
  <c r="U32"/>
  <c r="V32"/>
  <c r="AJ32"/>
  <c r="C33"/>
  <c r="D33"/>
  <c r="E33"/>
  <c r="F33"/>
  <c r="G33"/>
  <c r="S33"/>
  <c r="T33"/>
  <c r="U33"/>
  <c r="V33"/>
  <c r="AJ33"/>
  <c r="C34"/>
  <c r="D34"/>
  <c r="E34"/>
  <c r="F34"/>
  <c r="G34"/>
  <c r="S34"/>
  <c r="T34"/>
  <c r="U34"/>
  <c r="V34"/>
  <c r="AJ34"/>
  <c r="C35"/>
  <c r="D35"/>
  <c r="E35"/>
  <c r="F35"/>
  <c r="G35"/>
  <c r="S35"/>
  <c r="T35"/>
  <c r="U35"/>
  <c r="V35"/>
  <c r="AJ35"/>
  <c r="W8"/>
  <c r="W7"/>
  <c r="W11"/>
  <c r="W14"/>
  <c r="W19"/>
  <c r="W16"/>
  <c r="W18"/>
  <c r="W17"/>
  <c r="W22"/>
  <c r="W24"/>
  <c r="W25"/>
  <c r="W26"/>
  <c r="W27"/>
  <c r="W28"/>
  <c r="W29"/>
  <c r="W30"/>
  <c r="W31"/>
  <c r="W32"/>
  <c r="W33"/>
  <c r="W34"/>
  <c r="W35"/>
  <c r="AE7"/>
  <c r="AE8"/>
  <c r="AE15"/>
  <c r="AE13"/>
  <c r="AE22"/>
  <c r="AE29"/>
  <c r="AE23"/>
  <c r="AE21"/>
  <c r="AE25"/>
  <c r="AE30"/>
  <c r="AE36"/>
  <c r="AE50"/>
  <c r="AE49"/>
  <c r="AE58"/>
  <c r="AE37"/>
  <c r="AE35"/>
  <c r="AE39"/>
  <c r="AE27"/>
  <c r="AE63"/>
  <c r="AE64"/>
  <c r="AE65"/>
  <c r="AE57"/>
  <c r="AE48"/>
  <c r="AE45"/>
  <c r="AE43"/>
  <c r="AE40"/>
  <c r="AE44"/>
  <c r="AE51"/>
  <c r="AE56"/>
  <c r="AE59"/>
  <c r="W9"/>
  <c r="G19"/>
  <c r="G17"/>
  <c r="G11"/>
  <c r="AE31"/>
  <c r="AE47"/>
  <c r="AE16"/>
  <c r="AE10"/>
  <c r="AE34"/>
  <c r="AE42"/>
  <c r="AE41"/>
  <c r="AE53"/>
  <c r="AE14"/>
  <c r="AE26"/>
  <c r="AE52"/>
  <c r="AE54"/>
  <c r="W20"/>
  <c r="W13"/>
  <c r="G8"/>
  <c r="G16"/>
  <c r="AM13"/>
  <c r="O26"/>
  <c r="O23"/>
  <c r="O13"/>
  <c r="O11"/>
  <c r="O20"/>
  <c r="AE19"/>
  <c r="AE33"/>
  <c r="AE46"/>
  <c r="AE9"/>
  <c r="O15"/>
  <c r="O8"/>
  <c r="O36"/>
  <c r="W12"/>
</calcChain>
</file>

<file path=xl/sharedStrings.xml><?xml version="1.0" encoding="utf-8"?>
<sst xmlns="http://schemas.openxmlformats.org/spreadsheetml/2006/main" count="803" uniqueCount="294">
  <si>
    <t>BENJAMINES</t>
  </si>
  <si>
    <t>NOM</t>
  </si>
  <si>
    <t>PRENOM</t>
  </si>
  <si>
    <t>CLASS.</t>
  </si>
  <si>
    <t>CLUB</t>
  </si>
  <si>
    <t>TDD1</t>
  </si>
  <si>
    <t>TDD2</t>
  </si>
  <si>
    <t>TDD3</t>
  </si>
  <si>
    <t>TDD4</t>
  </si>
  <si>
    <t>TDD5</t>
  </si>
  <si>
    <t>TOTAUX</t>
  </si>
  <si>
    <t>D4</t>
  </si>
  <si>
    <t>ASBPAM</t>
  </si>
  <si>
    <t>VIVIER</t>
  </si>
  <si>
    <t>MANON</t>
  </si>
  <si>
    <t>NC</t>
  </si>
  <si>
    <t>BC2S</t>
  </si>
  <si>
    <t>D3</t>
  </si>
  <si>
    <t>BT</t>
  </si>
  <si>
    <t>MAIGRET</t>
  </si>
  <si>
    <t>CLARA</t>
  </si>
  <si>
    <t>ROCHE</t>
  </si>
  <si>
    <t>CAMILLE</t>
  </si>
  <si>
    <t>BNV</t>
  </si>
  <si>
    <t>VINCENT</t>
  </si>
  <si>
    <t>LISA</t>
  </si>
  <si>
    <t>BLANCHARD</t>
  </si>
  <si>
    <t>DAPHNE</t>
  </si>
  <si>
    <t>ALTB</t>
  </si>
  <si>
    <t>LOUIS</t>
  </si>
  <si>
    <t>TSB</t>
  </si>
  <si>
    <t>BECK</t>
  </si>
  <si>
    <t>PERRINE</t>
  </si>
  <si>
    <t>BENJAMINS</t>
  </si>
  <si>
    <t>COULOMBE</t>
  </si>
  <si>
    <t>MARTIN</t>
  </si>
  <si>
    <t>LUCAS</t>
  </si>
  <si>
    <t>GAEL</t>
  </si>
  <si>
    <t>DESAINTMARTIN</t>
  </si>
  <si>
    <t>THEO</t>
  </si>
  <si>
    <t>PAUL</t>
  </si>
  <si>
    <t>TERNARD</t>
  </si>
  <si>
    <t>PIERRE ANTOINE</t>
  </si>
  <si>
    <t>TITOINE</t>
  </si>
  <si>
    <t>LEGROS</t>
  </si>
  <si>
    <t>YOANN</t>
  </si>
  <si>
    <t>BOLMONT</t>
  </si>
  <si>
    <t>GEOFFREY</t>
  </si>
  <si>
    <t>RONOT</t>
  </si>
  <si>
    <t>JULES</t>
  </si>
  <si>
    <t>FISSORE</t>
  </si>
  <si>
    <t>NATHANAEL</t>
  </si>
  <si>
    <t>ROBIN</t>
  </si>
  <si>
    <t>MINIMES Filles</t>
  </si>
  <si>
    <t>TD1D</t>
  </si>
  <si>
    <t>ELISE</t>
  </si>
  <si>
    <t>NICOLAS</t>
  </si>
  <si>
    <t>CLEMENT</t>
  </si>
  <si>
    <t>D2</t>
  </si>
  <si>
    <t>THOMAS</t>
  </si>
  <si>
    <t>LEBARD</t>
  </si>
  <si>
    <t>QUENTIN</t>
  </si>
  <si>
    <t>LOIC</t>
  </si>
  <si>
    <t>D1</t>
  </si>
  <si>
    <t>GREGOIRE</t>
  </si>
  <si>
    <t>DBC</t>
  </si>
  <si>
    <t>MARCHAND</t>
  </si>
  <si>
    <t>ALBAN</t>
  </si>
  <si>
    <t>BRUSTOLIN</t>
  </si>
  <si>
    <t>YVAN</t>
  </si>
  <si>
    <t>PERRIN</t>
  </si>
  <si>
    <t>BAPTISTE</t>
  </si>
  <si>
    <t>ALLAN</t>
  </si>
  <si>
    <t>CADETTES</t>
  </si>
  <si>
    <t>MARIE</t>
  </si>
  <si>
    <t>CADETS</t>
  </si>
  <si>
    <t>MINIMES F</t>
  </si>
  <si>
    <t>MINIMES G</t>
  </si>
  <si>
    <t>GUILHOU</t>
  </si>
  <si>
    <t>NABLA</t>
  </si>
  <si>
    <t>POIRIER</t>
  </si>
  <si>
    <t>GUILLARD</t>
  </si>
  <si>
    <t>GAYLOR</t>
  </si>
  <si>
    <t>LEHALLE</t>
  </si>
  <si>
    <t>VIGNERON</t>
  </si>
  <si>
    <t>BRANDON</t>
  </si>
  <si>
    <t>DUARTE</t>
  </si>
  <si>
    <t>PETITPAIN</t>
  </si>
  <si>
    <t>MATHIS</t>
  </si>
  <si>
    <t>PAULINE</t>
  </si>
  <si>
    <t>AYMERIC</t>
  </si>
  <si>
    <t>Total</t>
  </si>
  <si>
    <t>LEBOURGEOIS</t>
  </si>
  <si>
    <t>MELANIE</t>
  </si>
  <si>
    <t>DENIS</t>
  </si>
  <si>
    <t>MELODIE</t>
  </si>
  <si>
    <t>CORMIER</t>
  </si>
  <si>
    <t>YOHANN</t>
  </si>
  <si>
    <t>MICHAUD</t>
  </si>
  <si>
    <t>CESAR</t>
  </si>
  <si>
    <t>LEO</t>
  </si>
  <si>
    <t>CLASSEMENT 2012-2013</t>
  </si>
  <si>
    <t>TDD    2013-2014</t>
  </si>
  <si>
    <t>TDD  2013-2014</t>
  </si>
  <si>
    <t>MINIMES garçon</t>
  </si>
  <si>
    <t>TDD6</t>
  </si>
  <si>
    <t>TDD7</t>
  </si>
  <si>
    <t>CONIS</t>
  </si>
  <si>
    <t>BEXON</t>
  </si>
  <si>
    <t>EVA</t>
  </si>
  <si>
    <t>KELLER</t>
  </si>
  <si>
    <t>DORINE</t>
  </si>
  <si>
    <t>MARY</t>
  </si>
  <si>
    <t>CORALY</t>
  </si>
  <si>
    <t>PECHAYRE</t>
  </si>
  <si>
    <t>CELIA</t>
  </si>
  <si>
    <t>DA SILVA</t>
  </si>
  <si>
    <t>CHARROY</t>
  </si>
  <si>
    <t>IGOR</t>
  </si>
  <si>
    <t>SCHOUVER</t>
  </si>
  <si>
    <t>CHAPUY</t>
  </si>
  <si>
    <t>RANDY</t>
  </si>
  <si>
    <t>DOLATA</t>
  </si>
  <si>
    <t>GEORGE</t>
  </si>
  <si>
    <t>THIBAUT</t>
  </si>
  <si>
    <t>WYSEUR</t>
  </si>
  <si>
    <t>CONSIGLIO</t>
  </si>
  <si>
    <t>PIERRE</t>
  </si>
  <si>
    <t>MANSON</t>
  </si>
  <si>
    <t>HANEN</t>
  </si>
  <si>
    <t>ARMAND</t>
  </si>
  <si>
    <t>NICOLLE</t>
  </si>
  <si>
    <t>ROMAIN</t>
  </si>
  <si>
    <t xml:space="preserve">LASSAUGE </t>
  </si>
  <si>
    <t>CUISINIER</t>
  </si>
  <si>
    <t xml:space="preserve">ROCHE </t>
  </si>
  <si>
    <t>TOUSSAINT</t>
  </si>
  <si>
    <t>LOLA</t>
  </si>
  <si>
    <t>LUCIE</t>
  </si>
  <si>
    <t>BOUGE</t>
  </si>
  <si>
    <t>CLARISSE</t>
  </si>
  <si>
    <t>BACH</t>
  </si>
  <si>
    <t>THAIS</t>
  </si>
  <si>
    <t>MACEL</t>
  </si>
  <si>
    <t>ERIC</t>
  </si>
  <si>
    <t>VAUTRIN</t>
  </si>
  <si>
    <t>LENAOUR</t>
  </si>
  <si>
    <t>GUSMAI</t>
  </si>
  <si>
    <t>MOUROT</t>
  </si>
  <si>
    <t xml:space="preserve">TERNARD </t>
  </si>
  <si>
    <t>APTEL</t>
  </si>
  <si>
    <t>VIANNEY</t>
  </si>
  <si>
    <t>NATHAN</t>
  </si>
  <si>
    <t>DOMITILLE</t>
  </si>
  <si>
    <t>BEAUBRAS</t>
  </si>
  <si>
    <t>KELYA</t>
  </si>
  <si>
    <t>BG</t>
  </si>
  <si>
    <t>PILLOT</t>
  </si>
  <si>
    <t>LBC</t>
  </si>
  <si>
    <t>GROSSE</t>
  </si>
  <si>
    <t>CLEA</t>
  </si>
  <si>
    <t>GAUTHIER</t>
  </si>
  <si>
    <t>REISS</t>
  </si>
  <si>
    <t>KENZA</t>
  </si>
  <si>
    <t>VICTORIA</t>
  </si>
  <si>
    <t>MARTIGNON</t>
  </si>
  <si>
    <t>KROMMENACKER</t>
  </si>
  <si>
    <t>MERMET</t>
  </si>
  <si>
    <t>MATHIEU</t>
  </si>
  <si>
    <t>SALVI</t>
  </si>
  <si>
    <t>ANTOINE</t>
  </si>
  <si>
    <t>ALLEGRINI</t>
  </si>
  <si>
    <t>HUGO</t>
  </si>
  <si>
    <t>GRIMAUVAL</t>
  </si>
  <si>
    <t>VICTOR</t>
  </si>
  <si>
    <t>PAYEN</t>
  </si>
  <si>
    <t>LECHNER</t>
  </si>
  <si>
    <t>WILLIAM</t>
  </si>
  <si>
    <t>ZANELLA</t>
  </si>
  <si>
    <t>POGGIO</t>
  </si>
  <si>
    <t>OFPBAD</t>
  </si>
  <si>
    <t>FOURNIER</t>
  </si>
  <si>
    <t>CHARLES</t>
  </si>
  <si>
    <t>CLEMENT-COMOY</t>
  </si>
  <si>
    <t>MARCHAL</t>
  </si>
  <si>
    <t>REMI</t>
  </si>
  <si>
    <t>LEPETITDIDIER</t>
  </si>
  <si>
    <t>BVEH</t>
  </si>
  <si>
    <t>BILLAMBOZ</t>
  </si>
  <si>
    <t>ALEX</t>
  </si>
  <si>
    <t>AMIRAULT</t>
  </si>
  <si>
    <t>ARTHUR</t>
  </si>
  <si>
    <t>BLANCHER</t>
  </si>
  <si>
    <t>KAISER</t>
  </si>
  <si>
    <t>CAPUT</t>
  </si>
  <si>
    <t>SEBTI</t>
  </si>
  <si>
    <t>ANTONIN</t>
  </si>
  <si>
    <t>FELTIN</t>
  </si>
  <si>
    <t>NEGRE</t>
  </si>
  <si>
    <t>ALEXIS</t>
  </si>
  <si>
    <t>LAURAIN</t>
  </si>
  <si>
    <t>MAXENCE</t>
  </si>
  <si>
    <t>GEORGES</t>
  </si>
  <si>
    <t>DEMANGE</t>
  </si>
  <si>
    <t>LEONARD</t>
  </si>
  <si>
    <t>CELESTIN</t>
  </si>
  <si>
    <t>WALDVOGEL</t>
  </si>
  <si>
    <t>ARNAUD</t>
  </si>
  <si>
    <t>PESSON</t>
  </si>
  <si>
    <t>HANRIOT</t>
  </si>
  <si>
    <t>LISE</t>
  </si>
  <si>
    <t>ROBBE</t>
  </si>
  <si>
    <t>SIDQUI</t>
  </si>
  <si>
    <t>HIND</t>
  </si>
  <si>
    <t>MONTEMURO</t>
  </si>
  <si>
    <t>LAURINE</t>
  </si>
  <si>
    <t>PRUVOST</t>
  </si>
  <si>
    <t>ILONA</t>
  </si>
  <si>
    <t>STEIB</t>
  </si>
  <si>
    <t>SUPERNAT</t>
  </si>
  <si>
    <t>ZANETTI</t>
  </si>
  <si>
    <t>YSE</t>
  </si>
  <si>
    <t xml:space="preserve">PIERRE </t>
  </si>
  <si>
    <t>KUBLER</t>
  </si>
  <si>
    <t>MARION</t>
  </si>
  <si>
    <t>RINALDONI</t>
  </si>
  <si>
    <t>EMA</t>
  </si>
  <si>
    <t>JOUANJAN</t>
  </si>
  <si>
    <t>EMILE</t>
  </si>
  <si>
    <t>EMMY</t>
  </si>
  <si>
    <t>SLAVIERO</t>
  </si>
  <si>
    <t>CHARLOTTE</t>
  </si>
  <si>
    <t>HALIN</t>
  </si>
  <si>
    <t>SIMON</t>
  </si>
  <si>
    <t>C4</t>
  </si>
  <si>
    <t>KOEBERLE</t>
  </si>
  <si>
    <t>CARPENTIER</t>
  </si>
  <si>
    <t>BOUFFIER GODARD</t>
  </si>
  <si>
    <t>NEDAS</t>
  </si>
  <si>
    <t>ROLIN</t>
  </si>
  <si>
    <t>NICOLAY</t>
  </si>
  <si>
    <t>EMMIE</t>
  </si>
  <si>
    <t>PERRIAL</t>
  </si>
  <si>
    <t>FRANCOIS</t>
  </si>
  <si>
    <t>SOUDEE</t>
  </si>
  <si>
    <t>LAURA</t>
  </si>
  <si>
    <t>DASSENOY</t>
  </si>
  <si>
    <t>VALENTINE</t>
  </si>
  <si>
    <t>JOSEPH</t>
  </si>
  <si>
    <t>SCHEIDT</t>
  </si>
  <si>
    <t>CLAIRE</t>
  </si>
  <si>
    <t>WOLFF</t>
  </si>
  <si>
    <t>EBC</t>
  </si>
  <si>
    <t>CB</t>
  </si>
  <si>
    <t>JEANNIN</t>
  </si>
  <si>
    <t>SCULSKY</t>
  </si>
  <si>
    <t>BRYAN</t>
  </si>
  <si>
    <t>SCOINDRE</t>
  </si>
  <si>
    <t>PUGNIERE</t>
  </si>
  <si>
    <t>MILET</t>
  </si>
  <si>
    <t>AXEL</t>
  </si>
  <si>
    <t>LIEBER</t>
  </si>
  <si>
    <t>LACROIX-BERTRAND</t>
  </si>
  <si>
    <t>THIMOTE</t>
  </si>
  <si>
    <t>DEVILLE</t>
  </si>
  <si>
    <t>COLLIN</t>
  </si>
  <si>
    <t>CLEMENTINE</t>
  </si>
  <si>
    <t>GUILLOT</t>
  </si>
  <si>
    <t>HENRI</t>
  </si>
  <si>
    <t>MICAELLI</t>
  </si>
  <si>
    <t>MARGAUX</t>
  </si>
  <si>
    <t>ASSIE</t>
  </si>
  <si>
    <t>SULLIVAN</t>
  </si>
  <si>
    <t>HILALI</t>
  </si>
  <si>
    <t>SALIM</t>
  </si>
  <si>
    <t>ABERKANA</t>
  </si>
  <si>
    <t>REMY</t>
  </si>
  <si>
    <t xml:space="preserve">BOUCE-PILLON </t>
  </si>
  <si>
    <t>JEREMY</t>
  </si>
  <si>
    <t>DENISE</t>
  </si>
  <si>
    <t>BLOT</t>
  </si>
  <si>
    <t>GABRIEL</t>
  </si>
  <si>
    <t>HOUPERT</t>
  </si>
  <si>
    <t>BEGGA</t>
  </si>
  <si>
    <t>ELMA</t>
  </si>
  <si>
    <t>GOUTHIERE</t>
  </si>
  <si>
    <t>RIGAL</t>
  </si>
  <si>
    <t>PRISCILLIA</t>
  </si>
  <si>
    <t>ROUYER</t>
  </si>
  <si>
    <t>BENJAMIN</t>
  </si>
  <si>
    <t>VAHL</t>
  </si>
  <si>
    <t>PERNIN</t>
  </si>
  <si>
    <t>RIEFFEL</t>
  </si>
  <si>
    <t>TDD8</t>
  </si>
</sst>
</file>

<file path=xl/styles.xml><?xml version="1.0" encoding="utf-8"?>
<styleSheet xmlns="http://schemas.openxmlformats.org/spreadsheetml/2006/main"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u/>
      <sz val="11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rgb="FF0070C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8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24" fillId="21" borderId="3" applyNumberForma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58">
    <xf numFmtId="0" fontId="0" fillId="0" borderId="0" xfId="0"/>
    <xf numFmtId="0" fontId="0" fillId="24" borderId="0" xfId="0" applyFill="1"/>
    <xf numFmtId="0" fontId="8" fillId="5" borderId="10" xfId="33" applyFill="1" applyBorder="1" applyAlignment="1">
      <alignment horizontal="center" vertical="center"/>
    </xf>
    <xf numFmtId="0" fontId="8" fillId="5" borderId="11" xfId="33" applyFill="1" applyBorder="1" applyAlignment="1">
      <alignment horizontal="center" vertical="center"/>
    </xf>
    <xf numFmtId="0" fontId="19" fillId="5" borderId="11" xfId="33" applyFont="1" applyFill="1" applyBorder="1" applyAlignment="1">
      <alignment horizontal="center" vertical="center"/>
    </xf>
    <xf numFmtId="0" fontId="20" fillId="5" borderId="11" xfId="31" applyNumberFormat="1" applyFill="1" applyBorder="1" applyAlignment="1" applyProtection="1">
      <alignment horizontal="center"/>
    </xf>
    <xf numFmtId="0" fontId="21" fillId="5" borderId="11" xfId="33" applyFont="1" applyFill="1" applyBorder="1" applyAlignment="1">
      <alignment horizontal="center"/>
    </xf>
    <xf numFmtId="0" fontId="8" fillId="5" borderId="12" xfId="33" applyFill="1" applyBorder="1" applyAlignment="1">
      <alignment horizontal="center" vertical="center"/>
    </xf>
    <xf numFmtId="0" fontId="8" fillId="2" borderId="13" xfId="33" applyFill="1" applyBorder="1" applyAlignment="1">
      <alignment horizontal="center"/>
    </xf>
    <xf numFmtId="0" fontId="8" fillId="2" borderId="13" xfId="33" applyFont="1" applyFill="1" applyBorder="1" applyAlignment="1">
      <alignment horizontal="center"/>
    </xf>
    <xf numFmtId="0" fontId="8" fillId="2" borderId="13" xfId="33" applyFont="1" applyFill="1" applyBorder="1" applyAlignment="1">
      <alignment horizontal="left"/>
    </xf>
    <xf numFmtId="0" fontId="22" fillId="5" borderId="14" xfId="33" applyFont="1" applyFill="1" applyBorder="1" applyAlignment="1">
      <alignment horizontal="left"/>
    </xf>
    <xf numFmtId="0" fontId="8" fillId="2" borderId="15" xfId="33" applyFill="1" applyBorder="1"/>
    <xf numFmtId="0" fontId="8" fillId="24" borderId="15" xfId="33" applyFont="1" applyFill="1" applyBorder="1"/>
    <xf numFmtId="0" fontId="8" fillId="24" borderId="15" xfId="33" applyFont="1" applyFill="1" applyBorder="1" applyAlignment="1">
      <alignment horizontal="center"/>
    </xf>
    <xf numFmtId="0" fontId="8" fillId="5" borderId="16" xfId="33" applyFill="1" applyBorder="1" applyAlignment="1">
      <alignment horizontal="center"/>
    </xf>
    <xf numFmtId="0" fontId="0" fillId="24" borderId="0" xfId="0" applyFill="1" applyAlignment="1">
      <alignment horizontal="center"/>
    </xf>
    <xf numFmtId="0" fontId="8" fillId="25" borderId="10" xfId="33" applyFill="1" applyBorder="1" applyAlignment="1">
      <alignment horizontal="center" vertical="center"/>
    </xf>
    <xf numFmtId="0" fontId="8" fillId="25" borderId="11" xfId="33" applyFill="1" applyBorder="1" applyAlignment="1">
      <alignment horizontal="center" vertical="center"/>
    </xf>
    <xf numFmtId="0" fontId="19" fillId="25" borderId="11" xfId="33" applyFont="1" applyFill="1" applyBorder="1" applyAlignment="1">
      <alignment horizontal="center" vertical="center"/>
    </xf>
    <xf numFmtId="0" fontId="20" fillId="25" borderId="11" xfId="31" applyNumberFormat="1" applyFill="1" applyBorder="1" applyAlignment="1" applyProtection="1">
      <alignment horizontal="center"/>
    </xf>
    <xf numFmtId="0" fontId="21" fillId="25" borderId="11" xfId="33" applyFont="1" applyFill="1" applyBorder="1" applyAlignment="1">
      <alignment horizontal="center"/>
    </xf>
    <xf numFmtId="0" fontId="8" fillId="25" borderId="12" xfId="33" applyFill="1" applyBorder="1" applyAlignment="1">
      <alignment horizontal="center" vertical="center"/>
    </xf>
    <xf numFmtId="0" fontId="22" fillId="25" borderId="14" xfId="33" applyFont="1" applyFill="1" applyBorder="1" applyAlignment="1">
      <alignment horizontal="left"/>
    </xf>
    <xf numFmtId="0" fontId="8" fillId="25" borderId="16" xfId="33" applyFill="1" applyBorder="1" applyAlignment="1">
      <alignment horizontal="center"/>
    </xf>
    <xf numFmtId="0" fontId="8" fillId="0" borderId="15" xfId="34" applyFont="1" applyBorder="1"/>
    <xf numFmtId="0" fontId="8" fillId="0" borderId="15" xfId="34" applyFont="1" applyBorder="1" applyAlignment="1">
      <alignment horizontal="center"/>
    </xf>
    <xf numFmtId="0" fontId="8" fillId="0" borderId="15" xfId="35" applyFont="1" applyBorder="1"/>
    <xf numFmtId="0" fontId="8" fillId="0" borderId="15" xfId="35" applyFont="1" applyBorder="1" applyAlignment="1">
      <alignment horizontal="center"/>
    </xf>
    <xf numFmtId="0" fontId="8" fillId="0" borderId="15" xfId="36" applyFont="1" applyBorder="1"/>
    <xf numFmtId="0" fontId="8" fillId="0" borderId="15" xfId="36" applyFont="1" applyBorder="1" applyAlignment="1">
      <alignment horizontal="center"/>
    </xf>
    <xf numFmtId="0" fontId="8" fillId="0" borderId="15" xfId="37" applyFont="1" applyBorder="1"/>
    <xf numFmtId="0" fontId="8" fillId="0" borderId="15" xfId="37" applyFont="1" applyBorder="1" applyAlignment="1">
      <alignment horizontal="center"/>
    </xf>
    <xf numFmtId="0" fontId="0" fillId="20" borderId="0" xfId="0" applyFill="1"/>
    <xf numFmtId="0" fontId="0" fillId="20" borderId="0" xfId="0" applyFill="1" applyAlignment="1">
      <alignment horizontal="center"/>
    </xf>
    <xf numFmtId="0" fontId="17" fillId="13" borderId="15" xfId="0" applyFont="1" applyFill="1" applyBorder="1" applyAlignment="1">
      <alignment horizontal="center"/>
    </xf>
    <xf numFmtId="0" fontId="17" fillId="12" borderId="15" xfId="0" applyFont="1" applyFill="1" applyBorder="1" applyAlignment="1">
      <alignment horizontal="center"/>
    </xf>
    <xf numFmtId="0" fontId="8" fillId="24" borderId="13" xfId="33" applyFont="1" applyFill="1" applyBorder="1" applyAlignment="1">
      <alignment horizontal="center"/>
    </xf>
    <xf numFmtId="0" fontId="8" fillId="2" borderId="17" xfId="33" applyFont="1" applyFill="1" applyBorder="1" applyAlignment="1">
      <alignment horizontal="center" vertical="center"/>
    </xf>
    <xf numFmtId="0" fontId="8" fillId="2" borderId="17" xfId="33" applyFont="1" applyFill="1" applyBorder="1" applyAlignment="1">
      <alignment horizontal="left" vertical="center"/>
    </xf>
    <xf numFmtId="0" fontId="28" fillId="26" borderId="15" xfId="33" applyFont="1" applyFill="1" applyBorder="1" applyAlignment="1">
      <alignment horizontal="center"/>
    </xf>
    <xf numFmtId="0" fontId="21" fillId="25" borderId="18" xfId="33" applyFont="1" applyFill="1" applyBorder="1" applyAlignment="1">
      <alignment horizontal="center"/>
    </xf>
    <xf numFmtId="0" fontId="8" fillId="2" borderId="19" xfId="33" applyFont="1" applyFill="1" applyBorder="1" applyAlignment="1">
      <alignment horizontal="left"/>
    </xf>
    <xf numFmtId="0" fontId="8" fillId="24" borderId="20" xfId="33" applyFont="1" applyFill="1" applyBorder="1"/>
    <xf numFmtId="0" fontId="8" fillId="27" borderId="15" xfId="33" applyFont="1" applyFill="1" applyBorder="1"/>
    <xf numFmtId="0" fontId="8" fillId="24" borderId="0" xfId="33" applyFont="1" applyFill="1" applyBorder="1"/>
    <xf numFmtId="0" fontId="0" fillId="24" borderId="20" xfId="0" applyFill="1" applyBorder="1"/>
    <xf numFmtId="0" fontId="0" fillId="24" borderId="15" xfId="0" applyFill="1" applyBorder="1"/>
    <xf numFmtId="0" fontId="8" fillId="27" borderId="20" xfId="33" applyFont="1" applyFill="1" applyBorder="1"/>
    <xf numFmtId="0" fontId="21" fillId="5" borderId="18" xfId="33" applyFont="1" applyFill="1" applyBorder="1" applyAlignment="1">
      <alignment horizontal="center"/>
    </xf>
    <xf numFmtId="0" fontId="8" fillId="28" borderId="20" xfId="33" applyFont="1" applyFill="1" applyBorder="1"/>
    <xf numFmtId="0" fontId="18" fillId="5" borderId="11" xfId="33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/>
    </xf>
    <xf numFmtId="0" fontId="18" fillId="25" borderId="11" xfId="33" applyFont="1" applyFill="1" applyBorder="1" applyAlignment="1">
      <alignment horizontal="center" vertical="center"/>
    </xf>
    <xf numFmtId="0" fontId="25" fillId="20" borderId="0" xfId="0" applyFont="1" applyFill="1" applyAlignment="1">
      <alignment horizontal="center"/>
    </xf>
    <xf numFmtId="0" fontId="23" fillId="24" borderId="23" xfId="0" applyFont="1" applyFill="1" applyBorder="1" applyAlignment="1">
      <alignment horizontal="center"/>
    </xf>
    <xf numFmtId="0" fontId="23" fillId="24" borderId="22" xfId="0" applyFont="1" applyFill="1" applyBorder="1" applyAlignment="1">
      <alignment horizontal="center"/>
    </xf>
    <xf numFmtId="0" fontId="27" fillId="24" borderId="22" xfId="0" applyFont="1" applyFill="1" applyBorder="1" applyAlignment="1">
      <alignment horizontal="center"/>
    </xf>
  </cellXfs>
  <cellStyles count="48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Normal 2" xfId="33"/>
    <cellStyle name="Normal 3" xfId="34"/>
    <cellStyle name="Normal 4" xfId="35"/>
    <cellStyle name="Normal 5" xfId="36"/>
    <cellStyle name="Normal 6" xfId="37"/>
    <cellStyle name="Satisfaisant" xfId="38" builtinId="26" customBuiltin="1"/>
    <cellStyle name="Sortie" xfId="39" builtinId="21" customBuiltin="1"/>
    <cellStyle name="Texte explicatif" xfId="40" builtinId="53" customBuiltin="1"/>
    <cellStyle name="Titre 1" xfId="41"/>
    <cellStyle name="Titre 1" xfId="42" builtinId="16" customBuiltin="1"/>
    <cellStyle name="Titre 2" xfId="43" builtinId="17" customBuiltin="1"/>
    <cellStyle name="Titre 3" xfId="44" builtinId="18" customBuiltin="1"/>
    <cellStyle name="Titre 4" xfId="45" builtinId="19" customBuiltin="1"/>
    <cellStyle name="Total" xfId="46" builtinId="25" customBuiltin="1"/>
    <cellStyle name="Vérification" xfId="47" builtinId="23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295275</xdr:rowOff>
    </xdr:from>
    <xdr:to>
      <xdr:col>5</xdr:col>
      <xdr:colOff>800100</xdr:colOff>
      <xdr:row>3</xdr:row>
      <xdr:rowOff>28575</xdr:rowOff>
    </xdr:to>
    <xdr:sp macro="" textlink="" fLocksText="0">
      <xdr:nvSpPr>
        <xdr:cNvPr id="7169" name="Rectangle à coins arrondis 1"/>
        <xdr:cNvSpPr>
          <a:spLocks noChangeArrowheads="1"/>
        </xdr:cNvSpPr>
      </xdr:nvSpPr>
      <xdr:spPr bwMode="auto">
        <a:xfrm>
          <a:off x="3810000" y="485775"/>
          <a:ext cx="666750" cy="257175"/>
        </a:xfrm>
        <a:prstGeom prst="roundRect">
          <a:avLst>
            <a:gd name="adj" fmla="val 16667"/>
          </a:avLst>
        </a:prstGeom>
        <a:solidFill>
          <a:srgbClr val="D9D9D9"/>
        </a:solidFill>
        <a:ln w="25560" cap="sq">
          <a:solidFill>
            <a:srgbClr val="A6A6A6"/>
          </a:solidFill>
          <a:miter lim="800000"/>
          <a:headEnd/>
          <a:tailEnd/>
        </a:ln>
        <a:effectLst>
          <a:outerShdw dist="38184" dir="2700000" algn="ctr" rotWithShape="0">
            <a:srgbClr val="000000">
              <a:alpha val="40033"/>
            </a:srgbClr>
          </a:outerShdw>
        </a:effectLst>
      </xdr:spPr>
      <xdr:txBody>
        <a:bodyPr vertOverflow="clip" wrap="square" lIns="90000" tIns="46800" rIns="90000" bIns="46800" anchor="ctr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Benj F</a:t>
          </a:r>
          <a:endParaRPr lang="fr-FR"/>
        </a:p>
      </xdr:txBody>
    </xdr:sp>
    <xdr:clientData/>
  </xdr:twoCellAnchor>
  <xdr:twoCellAnchor>
    <xdr:from>
      <xdr:col>13</xdr:col>
      <xdr:colOff>171450</xdr:colOff>
      <xdr:row>1</xdr:row>
      <xdr:rowOff>285750</xdr:rowOff>
    </xdr:from>
    <xdr:to>
      <xdr:col>13</xdr:col>
      <xdr:colOff>704850</xdr:colOff>
      <xdr:row>3</xdr:row>
      <xdr:rowOff>9525</xdr:rowOff>
    </xdr:to>
    <xdr:sp macro="" textlink="" fLocksText="0">
      <xdr:nvSpPr>
        <xdr:cNvPr id="7170" name="Rectangle à coins arrondis 12"/>
        <xdr:cNvSpPr>
          <a:spLocks noChangeArrowheads="1"/>
        </xdr:cNvSpPr>
      </xdr:nvSpPr>
      <xdr:spPr bwMode="auto">
        <a:xfrm>
          <a:off x="9810750" y="476250"/>
          <a:ext cx="533400" cy="247650"/>
        </a:xfrm>
        <a:prstGeom prst="roundRect">
          <a:avLst>
            <a:gd name="adj" fmla="val 16667"/>
          </a:avLst>
        </a:prstGeom>
        <a:solidFill>
          <a:srgbClr val="D9D9D9"/>
        </a:solidFill>
        <a:ln w="25560" cap="sq">
          <a:solidFill>
            <a:srgbClr val="A6A6A6"/>
          </a:solidFill>
          <a:miter lim="800000"/>
          <a:headEnd/>
          <a:tailEnd/>
        </a:ln>
        <a:effectLst>
          <a:outerShdw dist="38184" dir="2700000" algn="ctr" rotWithShape="0">
            <a:srgbClr val="000000">
              <a:alpha val="40033"/>
            </a:srgbClr>
          </a:outerShdw>
        </a:effectLst>
      </xdr:spPr>
      <xdr:txBody>
        <a:bodyPr vertOverflow="clip" wrap="square" lIns="90000" tIns="46800" rIns="90000" bIns="46800" anchor="ctr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Benj G</a:t>
          </a:r>
          <a:endParaRPr lang="fr-FR"/>
        </a:p>
      </xdr:txBody>
    </xdr:sp>
    <xdr:clientData/>
  </xdr:twoCellAnchor>
  <xdr:twoCellAnchor>
    <xdr:from>
      <xdr:col>21</xdr:col>
      <xdr:colOff>133350</xdr:colOff>
      <xdr:row>1</xdr:row>
      <xdr:rowOff>295275</xdr:rowOff>
    </xdr:from>
    <xdr:to>
      <xdr:col>21</xdr:col>
      <xdr:colOff>800100</xdr:colOff>
      <xdr:row>3</xdr:row>
      <xdr:rowOff>28575</xdr:rowOff>
    </xdr:to>
    <xdr:sp macro="" textlink="" fLocksText="0">
      <xdr:nvSpPr>
        <xdr:cNvPr id="7171" name="Rectangle à coins arrondis 17"/>
        <xdr:cNvSpPr>
          <a:spLocks noChangeArrowheads="1"/>
        </xdr:cNvSpPr>
      </xdr:nvSpPr>
      <xdr:spPr bwMode="auto">
        <a:xfrm>
          <a:off x="15773400" y="485775"/>
          <a:ext cx="666750" cy="257175"/>
        </a:xfrm>
        <a:prstGeom prst="roundRect">
          <a:avLst>
            <a:gd name="adj" fmla="val 16667"/>
          </a:avLst>
        </a:prstGeom>
        <a:solidFill>
          <a:srgbClr val="D9D9D9"/>
        </a:solidFill>
        <a:ln w="25560" cap="sq">
          <a:solidFill>
            <a:srgbClr val="A6A6A6"/>
          </a:solidFill>
          <a:miter lim="800000"/>
          <a:headEnd/>
          <a:tailEnd/>
        </a:ln>
        <a:effectLst>
          <a:outerShdw dist="38184" dir="2700000" algn="ctr" rotWithShape="0">
            <a:srgbClr val="000000">
              <a:alpha val="40033"/>
            </a:srgbClr>
          </a:outerShdw>
        </a:effectLst>
      </xdr:spPr>
      <xdr:txBody>
        <a:bodyPr vertOverflow="clip" wrap="square" lIns="90000" tIns="46800" rIns="90000" bIns="46800" anchor="ctr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Min F</a:t>
          </a:r>
          <a:endParaRPr lang="fr-FR"/>
        </a:p>
      </xdr:txBody>
    </xdr:sp>
    <xdr:clientData/>
  </xdr:twoCellAnchor>
  <xdr:twoCellAnchor>
    <xdr:from>
      <xdr:col>29</xdr:col>
      <xdr:colOff>171450</xdr:colOff>
      <xdr:row>1</xdr:row>
      <xdr:rowOff>285750</xdr:rowOff>
    </xdr:from>
    <xdr:to>
      <xdr:col>29</xdr:col>
      <xdr:colOff>704850</xdr:colOff>
      <xdr:row>3</xdr:row>
      <xdr:rowOff>9525</xdr:rowOff>
    </xdr:to>
    <xdr:sp macro="" textlink="" fLocksText="0">
      <xdr:nvSpPr>
        <xdr:cNvPr id="7172" name="Rectangle à coins arrondis 18"/>
        <xdr:cNvSpPr>
          <a:spLocks noChangeArrowheads="1"/>
        </xdr:cNvSpPr>
      </xdr:nvSpPr>
      <xdr:spPr bwMode="auto">
        <a:xfrm>
          <a:off x="22012275" y="476250"/>
          <a:ext cx="533400" cy="247650"/>
        </a:xfrm>
        <a:prstGeom prst="roundRect">
          <a:avLst>
            <a:gd name="adj" fmla="val 16667"/>
          </a:avLst>
        </a:prstGeom>
        <a:solidFill>
          <a:srgbClr val="D9D9D9"/>
        </a:solidFill>
        <a:ln w="25560" cap="sq">
          <a:solidFill>
            <a:srgbClr val="A6A6A6"/>
          </a:solidFill>
          <a:miter lim="800000"/>
          <a:headEnd/>
          <a:tailEnd/>
        </a:ln>
        <a:effectLst>
          <a:outerShdw dist="38184" dir="2700000" algn="ctr" rotWithShape="0">
            <a:srgbClr val="000000">
              <a:alpha val="40033"/>
            </a:srgbClr>
          </a:outerShdw>
        </a:effectLst>
      </xdr:spPr>
      <xdr:txBody>
        <a:bodyPr vertOverflow="clip" wrap="square" lIns="90000" tIns="46800" rIns="90000" bIns="46800" anchor="ctr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Min G</a:t>
          </a:r>
          <a:endParaRPr lang="fr-FR"/>
        </a:p>
      </xdr:txBody>
    </xdr:sp>
    <xdr:clientData/>
  </xdr:twoCellAnchor>
  <xdr:twoCellAnchor>
    <xdr:from>
      <xdr:col>37</xdr:col>
      <xdr:colOff>133350</xdr:colOff>
      <xdr:row>1</xdr:row>
      <xdr:rowOff>295275</xdr:rowOff>
    </xdr:from>
    <xdr:to>
      <xdr:col>37</xdr:col>
      <xdr:colOff>809625</xdr:colOff>
      <xdr:row>3</xdr:row>
      <xdr:rowOff>28575</xdr:rowOff>
    </xdr:to>
    <xdr:sp macro="" textlink="" fLocksText="0">
      <xdr:nvSpPr>
        <xdr:cNvPr id="7173" name="Rectangle à coins arrondis 19"/>
        <xdr:cNvSpPr>
          <a:spLocks noChangeArrowheads="1"/>
        </xdr:cNvSpPr>
      </xdr:nvSpPr>
      <xdr:spPr bwMode="auto">
        <a:xfrm>
          <a:off x="27974925" y="485775"/>
          <a:ext cx="676275" cy="257175"/>
        </a:xfrm>
        <a:prstGeom prst="roundRect">
          <a:avLst>
            <a:gd name="adj" fmla="val 16667"/>
          </a:avLst>
        </a:prstGeom>
        <a:solidFill>
          <a:srgbClr val="D9D9D9"/>
        </a:solidFill>
        <a:ln w="25560" cap="sq">
          <a:solidFill>
            <a:srgbClr val="A6A6A6"/>
          </a:solidFill>
          <a:miter lim="800000"/>
          <a:headEnd/>
          <a:tailEnd/>
        </a:ln>
        <a:effectLst>
          <a:outerShdw dist="38184" dir="2700000" algn="ctr" rotWithShape="0">
            <a:srgbClr val="000000">
              <a:alpha val="40033"/>
            </a:srgbClr>
          </a:outerShdw>
        </a:effectLst>
      </xdr:spPr>
      <xdr:txBody>
        <a:bodyPr vertOverflow="clip" wrap="square" lIns="90000" tIns="46800" rIns="90000" bIns="46800" anchor="ctr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Cad F</a:t>
          </a:r>
          <a:endParaRPr lang="fr-FR"/>
        </a:p>
      </xdr:txBody>
    </xdr:sp>
    <xdr:clientData/>
  </xdr:twoCellAnchor>
  <xdr:twoCellAnchor>
    <xdr:from>
      <xdr:col>45</xdr:col>
      <xdr:colOff>171450</xdr:colOff>
      <xdr:row>1</xdr:row>
      <xdr:rowOff>285750</xdr:rowOff>
    </xdr:from>
    <xdr:to>
      <xdr:col>45</xdr:col>
      <xdr:colOff>704850</xdr:colOff>
      <xdr:row>3</xdr:row>
      <xdr:rowOff>9525</xdr:rowOff>
    </xdr:to>
    <xdr:sp macro="" textlink="" fLocksText="0">
      <xdr:nvSpPr>
        <xdr:cNvPr id="7174" name="Rectangle à coins arrondis 20"/>
        <xdr:cNvSpPr>
          <a:spLocks noChangeArrowheads="1"/>
        </xdr:cNvSpPr>
      </xdr:nvSpPr>
      <xdr:spPr bwMode="auto">
        <a:xfrm>
          <a:off x="34013775" y="476250"/>
          <a:ext cx="533400" cy="247650"/>
        </a:xfrm>
        <a:prstGeom prst="roundRect">
          <a:avLst>
            <a:gd name="adj" fmla="val 16667"/>
          </a:avLst>
        </a:prstGeom>
        <a:solidFill>
          <a:srgbClr val="D9D9D9"/>
        </a:solidFill>
        <a:ln w="25560" cap="sq">
          <a:solidFill>
            <a:srgbClr val="A6A6A6"/>
          </a:solidFill>
          <a:miter lim="800000"/>
          <a:headEnd/>
          <a:tailEnd/>
        </a:ln>
        <a:effectLst>
          <a:outerShdw dist="38184" dir="2700000" algn="ctr" rotWithShape="0">
            <a:srgbClr val="000000">
              <a:alpha val="40033"/>
            </a:srgbClr>
          </a:outerShdw>
        </a:effectLst>
      </xdr:spPr>
      <xdr:txBody>
        <a:bodyPr vertOverflow="clip" wrap="square" lIns="90000" tIns="46800" rIns="90000" bIns="46800" anchor="ctr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Cad G</a:t>
          </a:r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windowProtection="1" topLeftCell="B1" zoomScale="120" zoomScaleNormal="120" workbookViewId="0">
      <selection activeCell="B1" sqref="B1:O1"/>
    </sheetView>
  </sheetViews>
  <sheetFormatPr baseColWidth="10" defaultRowHeight="15"/>
  <cols>
    <col min="1" max="1" width="3.7109375" style="1" customWidth="1"/>
    <col min="2" max="2" width="4.7109375" style="1" customWidth="1"/>
    <col min="3" max="3" width="17.28515625" style="1" customWidth="1"/>
    <col min="4" max="4" width="11.42578125" style="1"/>
    <col min="5" max="5" width="7.42578125" style="1" customWidth="1"/>
    <col min="6" max="6" width="10.140625" style="1" customWidth="1"/>
    <col min="7" max="14" width="7.140625" style="1" customWidth="1"/>
    <col min="15" max="15" width="8.7109375" style="1" customWidth="1"/>
    <col min="16" max="16384" width="11.42578125" style="1"/>
  </cols>
  <sheetData>
    <row r="1" spans="2:15" ht="28.5" customHeight="1" thickBot="1">
      <c r="B1" s="52" t="s">
        <v>102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40.5" customHeight="1" thickBot="1">
      <c r="B2" s="2"/>
      <c r="C2" s="51" t="s">
        <v>0</v>
      </c>
      <c r="D2" s="51"/>
      <c r="E2" s="3"/>
      <c r="F2" s="4"/>
      <c r="G2" s="5"/>
      <c r="H2" s="6"/>
      <c r="I2" s="6"/>
      <c r="J2" s="6"/>
      <c r="K2" s="6"/>
      <c r="L2" s="6"/>
      <c r="M2" s="6"/>
      <c r="N2" s="49"/>
      <c r="O2" s="7"/>
    </row>
    <row r="3" spans="2:15">
      <c r="B3" s="8"/>
      <c r="C3" s="9" t="s">
        <v>1</v>
      </c>
      <c r="D3" s="10" t="s">
        <v>2</v>
      </c>
      <c r="E3" s="10" t="s">
        <v>3</v>
      </c>
      <c r="F3" s="9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105</v>
      </c>
      <c r="M3" s="10" t="s">
        <v>106</v>
      </c>
      <c r="N3" s="42" t="s">
        <v>293</v>
      </c>
      <c r="O3" s="11" t="s">
        <v>10</v>
      </c>
    </row>
    <row r="4" spans="2:15">
      <c r="B4" s="12">
        <v>1</v>
      </c>
      <c r="C4" s="13" t="s">
        <v>13</v>
      </c>
      <c r="D4" s="13" t="s">
        <v>14</v>
      </c>
      <c r="E4" s="14" t="s">
        <v>15</v>
      </c>
      <c r="F4" s="14" t="s">
        <v>16</v>
      </c>
      <c r="G4" s="44">
        <v>19</v>
      </c>
      <c r="H4" s="44">
        <v>16</v>
      </c>
      <c r="I4" s="13">
        <v>14</v>
      </c>
      <c r="J4" s="13">
        <v>15</v>
      </c>
      <c r="K4" s="13">
        <v>16</v>
      </c>
      <c r="L4" s="13">
        <v>15</v>
      </c>
      <c r="M4" s="13">
        <v>13</v>
      </c>
      <c r="N4" s="43"/>
      <c r="O4" s="15">
        <f t="shared" ref="O4:O31" si="0">SUM(G4:M4)</f>
        <v>108</v>
      </c>
    </row>
    <row r="5" spans="2:15">
      <c r="B5" s="12">
        <v>2</v>
      </c>
      <c r="C5" s="13" t="s">
        <v>19</v>
      </c>
      <c r="D5" s="13" t="s">
        <v>20</v>
      </c>
      <c r="E5" s="14" t="s">
        <v>11</v>
      </c>
      <c r="F5" s="14" t="s">
        <v>18</v>
      </c>
      <c r="G5" s="13">
        <v>18</v>
      </c>
      <c r="H5" s="13">
        <v>13</v>
      </c>
      <c r="I5" s="44">
        <v>19</v>
      </c>
      <c r="J5" s="44">
        <v>18</v>
      </c>
      <c r="K5" s="44">
        <v>19</v>
      </c>
      <c r="L5" s="13"/>
      <c r="M5" s="44">
        <v>18</v>
      </c>
      <c r="N5" s="50"/>
      <c r="O5" s="15">
        <f t="shared" si="0"/>
        <v>105</v>
      </c>
    </row>
    <row r="6" spans="2:15">
      <c r="B6" s="12">
        <v>3</v>
      </c>
      <c r="C6" s="13" t="s">
        <v>26</v>
      </c>
      <c r="D6" s="13" t="s">
        <v>27</v>
      </c>
      <c r="E6" s="14" t="s">
        <v>15</v>
      </c>
      <c r="F6" s="14" t="s">
        <v>28</v>
      </c>
      <c r="G6" s="13">
        <v>15</v>
      </c>
      <c r="H6" s="13">
        <v>13</v>
      </c>
      <c r="I6" s="13"/>
      <c r="J6" s="13">
        <v>13</v>
      </c>
      <c r="K6" s="13">
        <v>19</v>
      </c>
      <c r="L6" s="13"/>
      <c r="M6" s="13">
        <v>12</v>
      </c>
      <c r="N6" s="43"/>
      <c r="O6" s="15">
        <f t="shared" si="0"/>
        <v>72</v>
      </c>
    </row>
    <row r="7" spans="2:15">
      <c r="B7" s="12">
        <v>4</v>
      </c>
      <c r="C7" s="13" t="s">
        <v>107</v>
      </c>
      <c r="D7" s="13" t="s">
        <v>74</v>
      </c>
      <c r="E7" s="14" t="s">
        <v>15</v>
      </c>
      <c r="F7" s="14" t="s">
        <v>18</v>
      </c>
      <c r="G7" s="13">
        <v>4</v>
      </c>
      <c r="H7" s="13"/>
      <c r="I7" s="13">
        <v>13</v>
      </c>
      <c r="J7" s="13">
        <v>10</v>
      </c>
      <c r="K7" s="13">
        <v>16</v>
      </c>
      <c r="L7" s="44">
        <v>16</v>
      </c>
      <c r="M7" s="13">
        <v>11</v>
      </c>
      <c r="N7" s="43"/>
      <c r="O7" s="15">
        <f t="shared" si="0"/>
        <v>70</v>
      </c>
    </row>
    <row r="8" spans="2:15">
      <c r="B8" s="12">
        <v>5</v>
      </c>
      <c r="C8" s="13" t="s">
        <v>114</v>
      </c>
      <c r="D8" s="13" t="s">
        <v>115</v>
      </c>
      <c r="E8" s="14" t="s">
        <v>15</v>
      </c>
      <c r="F8" s="14" t="s">
        <v>12</v>
      </c>
      <c r="G8" s="13">
        <v>15</v>
      </c>
      <c r="H8" s="13">
        <v>11</v>
      </c>
      <c r="I8" s="13">
        <v>16</v>
      </c>
      <c r="J8" s="13"/>
      <c r="K8" s="13"/>
      <c r="L8" s="13"/>
      <c r="M8" s="13"/>
      <c r="N8" s="43"/>
      <c r="O8" s="15">
        <f t="shared" si="0"/>
        <v>42</v>
      </c>
    </row>
    <row r="9" spans="2:15">
      <c r="B9" s="12">
        <v>6</v>
      </c>
      <c r="C9" s="13" t="s">
        <v>112</v>
      </c>
      <c r="D9" s="13" t="s">
        <v>113</v>
      </c>
      <c r="E9" s="14" t="s">
        <v>15</v>
      </c>
      <c r="F9" s="14" t="s">
        <v>16</v>
      </c>
      <c r="G9" s="13">
        <v>11</v>
      </c>
      <c r="H9" s="13">
        <v>4</v>
      </c>
      <c r="I9" s="13"/>
      <c r="J9" s="13"/>
      <c r="K9" s="13">
        <v>9</v>
      </c>
      <c r="L9" s="13">
        <v>13</v>
      </c>
      <c r="M9" s="13"/>
      <c r="N9" s="43"/>
      <c r="O9" s="15">
        <f t="shared" si="0"/>
        <v>37</v>
      </c>
    </row>
    <row r="10" spans="2:15">
      <c r="B10" s="12">
        <v>7</v>
      </c>
      <c r="C10" s="13" t="s">
        <v>108</v>
      </c>
      <c r="D10" s="13" t="s">
        <v>109</v>
      </c>
      <c r="E10" s="14" t="s">
        <v>15</v>
      </c>
      <c r="F10" s="14" t="s">
        <v>16</v>
      </c>
      <c r="G10" s="13">
        <v>3</v>
      </c>
      <c r="H10" s="13">
        <v>3</v>
      </c>
      <c r="I10" s="13"/>
      <c r="J10" s="13">
        <v>4</v>
      </c>
      <c r="K10" s="13">
        <v>9</v>
      </c>
      <c r="L10" s="13">
        <v>10</v>
      </c>
      <c r="M10" s="13">
        <v>4</v>
      </c>
      <c r="N10" s="43"/>
      <c r="O10" s="15">
        <f t="shared" si="0"/>
        <v>33</v>
      </c>
    </row>
    <row r="11" spans="2:15">
      <c r="B11" s="12">
        <v>8</v>
      </c>
      <c r="C11" s="13" t="s">
        <v>92</v>
      </c>
      <c r="D11" s="13" t="s">
        <v>22</v>
      </c>
      <c r="E11" s="14" t="s">
        <v>58</v>
      </c>
      <c r="F11" s="14" t="s">
        <v>23</v>
      </c>
      <c r="G11" s="13">
        <v>19</v>
      </c>
      <c r="H11" s="13"/>
      <c r="I11" s="13"/>
      <c r="J11" s="13"/>
      <c r="K11" s="13"/>
      <c r="L11" s="13"/>
      <c r="M11" s="13"/>
      <c r="N11" s="43"/>
      <c r="O11" s="15">
        <f t="shared" si="0"/>
        <v>19</v>
      </c>
    </row>
    <row r="12" spans="2:15">
      <c r="B12" s="12">
        <v>9</v>
      </c>
      <c r="C12" s="13" t="s">
        <v>242</v>
      </c>
      <c r="D12" s="13" t="s">
        <v>74</v>
      </c>
      <c r="E12" s="14" t="s">
        <v>15</v>
      </c>
      <c r="F12" s="14" t="s">
        <v>28</v>
      </c>
      <c r="G12" s="13"/>
      <c r="H12" s="13"/>
      <c r="I12" s="13"/>
      <c r="J12" s="13">
        <v>2</v>
      </c>
      <c r="K12" s="13">
        <v>14</v>
      </c>
      <c r="L12" s="13">
        <v>2</v>
      </c>
      <c r="M12" s="13"/>
      <c r="N12" s="43"/>
      <c r="O12" s="15">
        <f t="shared" si="0"/>
        <v>18</v>
      </c>
    </row>
    <row r="13" spans="2:15">
      <c r="B13" s="12">
        <v>10</v>
      </c>
      <c r="C13" s="13" t="s">
        <v>240</v>
      </c>
      <c r="D13" s="13" t="s">
        <v>241</v>
      </c>
      <c r="E13" s="14" t="s">
        <v>15</v>
      </c>
      <c r="F13" s="14" t="s">
        <v>28</v>
      </c>
      <c r="G13" s="13"/>
      <c r="H13" s="13"/>
      <c r="I13" s="13"/>
      <c r="J13" s="13">
        <v>11</v>
      </c>
      <c r="K13" s="13">
        <v>4</v>
      </c>
      <c r="L13" s="13"/>
      <c r="M13" s="13">
        <v>3</v>
      </c>
      <c r="N13" s="43"/>
      <c r="O13" s="15">
        <f t="shared" si="0"/>
        <v>18</v>
      </c>
    </row>
    <row r="14" spans="2:15">
      <c r="B14" s="12">
        <v>11</v>
      </c>
      <c r="C14" s="13" t="s">
        <v>283</v>
      </c>
      <c r="D14" s="13" t="s">
        <v>284</v>
      </c>
      <c r="E14" s="14" t="s">
        <v>17</v>
      </c>
      <c r="F14" s="14" t="s">
        <v>18</v>
      </c>
      <c r="G14" s="13"/>
      <c r="H14" s="13"/>
      <c r="I14" s="13"/>
      <c r="J14" s="13"/>
      <c r="K14" s="13"/>
      <c r="L14" s="13"/>
      <c r="M14" s="13">
        <v>15</v>
      </c>
      <c r="N14" s="43"/>
      <c r="O14" s="15">
        <f t="shared" si="0"/>
        <v>15</v>
      </c>
    </row>
    <row r="15" spans="2:15">
      <c r="B15" s="12">
        <v>12</v>
      </c>
      <c r="C15" s="13" t="s">
        <v>21</v>
      </c>
      <c r="D15" s="13" t="s">
        <v>89</v>
      </c>
      <c r="E15" s="14" t="s">
        <v>11</v>
      </c>
      <c r="F15" s="14" t="s">
        <v>23</v>
      </c>
      <c r="G15" s="13">
        <v>14</v>
      </c>
      <c r="H15" s="13"/>
      <c r="I15" s="13"/>
      <c r="J15" s="13"/>
      <c r="K15" s="13"/>
      <c r="L15" s="13"/>
      <c r="M15" s="13"/>
      <c r="N15" s="43"/>
      <c r="O15" s="15">
        <f t="shared" si="0"/>
        <v>14</v>
      </c>
    </row>
    <row r="16" spans="2:15">
      <c r="B16" s="12">
        <v>13</v>
      </c>
      <c r="C16" s="13" t="s">
        <v>35</v>
      </c>
      <c r="D16" s="13" t="s">
        <v>138</v>
      </c>
      <c r="E16" s="14" t="s">
        <v>15</v>
      </c>
      <c r="F16" s="14" t="s">
        <v>30</v>
      </c>
      <c r="G16" s="13">
        <v>4</v>
      </c>
      <c r="H16" s="13"/>
      <c r="I16" s="13">
        <v>9</v>
      </c>
      <c r="J16" s="13"/>
      <c r="K16" s="13"/>
      <c r="L16" s="13"/>
      <c r="M16" s="13"/>
      <c r="N16" s="43"/>
      <c r="O16" s="15">
        <f t="shared" si="0"/>
        <v>13</v>
      </c>
    </row>
    <row r="17" spans="2:15">
      <c r="B17" s="12">
        <v>14</v>
      </c>
      <c r="C17" s="13" t="s">
        <v>225</v>
      </c>
      <c r="D17" s="13" t="s">
        <v>226</v>
      </c>
      <c r="E17" s="14" t="s">
        <v>15</v>
      </c>
      <c r="F17" s="14" t="s">
        <v>16</v>
      </c>
      <c r="G17" s="13"/>
      <c r="H17" s="13"/>
      <c r="I17" s="13">
        <v>13</v>
      </c>
      <c r="J17" s="13"/>
      <c r="K17" s="13"/>
      <c r="L17" s="13"/>
      <c r="M17" s="13"/>
      <c r="N17" s="43"/>
      <c r="O17" s="15">
        <f t="shared" si="0"/>
        <v>13</v>
      </c>
    </row>
    <row r="18" spans="2:15">
      <c r="B18" s="12">
        <v>15</v>
      </c>
      <c r="C18" s="13" t="s">
        <v>31</v>
      </c>
      <c r="D18" s="13" t="s">
        <v>32</v>
      </c>
      <c r="E18" s="14" t="s">
        <v>15</v>
      </c>
      <c r="F18" s="14" t="s">
        <v>18</v>
      </c>
      <c r="G18" s="13">
        <v>9</v>
      </c>
      <c r="H18" s="13"/>
      <c r="I18" s="13"/>
      <c r="J18" s="13"/>
      <c r="K18" s="13"/>
      <c r="L18" s="13"/>
      <c r="M18" s="13"/>
      <c r="N18" s="43"/>
      <c r="O18" s="15">
        <f t="shared" si="0"/>
        <v>9</v>
      </c>
    </row>
    <row r="19" spans="2:15">
      <c r="B19" s="12">
        <v>16</v>
      </c>
      <c r="C19" s="13" t="s">
        <v>214</v>
      </c>
      <c r="D19" s="13" t="s">
        <v>215</v>
      </c>
      <c r="E19" s="14" t="s">
        <v>15</v>
      </c>
      <c r="F19" s="14" t="s">
        <v>158</v>
      </c>
      <c r="G19" s="13"/>
      <c r="H19" s="13"/>
      <c r="I19" s="13">
        <v>9</v>
      </c>
      <c r="J19" s="13"/>
      <c r="K19" s="13"/>
      <c r="L19" s="13"/>
      <c r="M19" s="13"/>
      <c r="N19" s="43"/>
      <c r="O19" s="15">
        <f t="shared" si="0"/>
        <v>9</v>
      </c>
    </row>
    <row r="20" spans="2:15">
      <c r="B20" s="12">
        <v>17</v>
      </c>
      <c r="C20" s="13" t="s">
        <v>279</v>
      </c>
      <c r="D20" s="13" t="s">
        <v>93</v>
      </c>
      <c r="E20" s="14" t="s">
        <v>15</v>
      </c>
      <c r="F20" s="14" t="s">
        <v>16</v>
      </c>
      <c r="G20" s="13"/>
      <c r="H20" s="13"/>
      <c r="I20" s="13"/>
      <c r="J20" s="13"/>
      <c r="K20" s="13"/>
      <c r="L20" s="13">
        <v>9</v>
      </c>
      <c r="M20" s="13"/>
      <c r="N20" s="43"/>
      <c r="O20" s="15">
        <f t="shared" si="0"/>
        <v>9</v>
      </c>
    </row>
    <row r="21" spans="2:15">
      <c r="B21" s="12">
        <v>18</v>
      </c>
      <c r="C21" s="13" t="s">
        <v>94</v>
      </c>
      <c r="D21" s="13" t="s">
        <v>95</v>
      </c>
      <c r="E21" s="14" t="s">
        <v>17</v>
      </c>
      <c r="F21" s="14" t="s">
        <v>30</v>
      </c>
      <c r="G21" s="13">
        <v>2</v>
      </c>
      <c r="H21" s="13"/>
      <c r="I21" s="13"/>
      <c r="J21" s="13"/>
      <c r="K21" s="13">
        <v>4</v>
      </c>
      <c r="L21" s="13"/>
      <c r="M21" s="13"/>
      <c r="N21" s="43"/>
      <c r="O21" s="15">
        <f t="shared" si="0"/>
        <v>6</v>
      </c>
    </row>
    <row r="22" spans="2:15">
      <c r="B22" s="12">
        <v>19</v>
      </c>
      <c r="C22" s="13" t="s">
        <v>110</v>
      </c>
      <c r="D22" s="13" t="s">
        <v>111</v>
      </c>
      <c r="E22" s="14" t="s">
        <v>15</v>
      </c>
      <c r="F22" s="14" t="s">
        <v>16</v>
      </c>
      <c r="G22" s="13">
        <v>3</v>
      </c>
      <c r="H22" s="13"/>
      <c r="I22" s="13">
        <v>2</v>
      </c>
      <c r="J22" s="13"/>
      <c r="K22" s="13"/>
      <c r="L22" s="13"/>
      <c r="M22" s="13"/>
      <c r="N22" s="43"/>
      <c r="O22" s="15">
        <f t="shared" si="0"/>
        <v>5</v>
      </c>
    </row>
    <row r="23" spans="2:15">
      <c r="B23" s="12">
        <v>20</v>
      </c>
      <c r="C23" s="13" t="s">
        <v>159</v>
      </c>
      <c r="D23" s="13" t="s">
        <v>160</v>
      </c>
      <c r="E23" s="14" t="s">
        <v>15</v>
      </c>
      <c r="F23" s="14" t="s">
        <v>158</v>
      </c>
      <c r="G23" s="13"/>
      <c r="H23" s="13">
        <v>2</v>
      </c>
      <c r="I23" s="13"/>
      <c r="J23" s="13"/>
      <c r="K23" s="13">
        <v>3</v>
      </c>
      <c r="L23" s="13"/>
      <c r="M23" s="13"/>
      <c r="N23" s="43"/>
      <c r="O23" s="15">
        <f t="shared" si="0"/>
        <v>5</v>
      </c>
    </row>
    <row r="24" spans="2:15">
      <c r="B24" s="12">
        <v>21</v>
      </c>
      <c r="C24" s="13" t="s">
        <v>243</v>
      </c>
      <c r="D24" s="13" t="s">
        <v>160</v>
      </c>
      <c r="E24" s="14" t="s">
        <v>15</v>
      </c>
      <c r="F24" s="14" t="s">
        <v>23</v>
      </c>
      <c r="G24" s="13"/>
      <c r="H24" s="13"/>
      <c r="I24" s="13"/>
      <c r="J24" s="13">
        <v>3</v>
      </c>
      <c r="K24" s="13"/>
      <c r="L24" s="13"/>
      <c r="M24" s="13"/>
      <c r="N24" s="43"/>
      <c r="O24" s="15">
        <f t="shared" si="0"/>
        <v>3</v>
      </c>
    </row>
    <row r="25" spans="2:15">
      <c r="B25" s="12">
        <v>22</v>
      </c>
      <c r="C25" s="13" t="s">
        <v>291</v>
      </c>
      <c r="D25" s="13" t="s">
        <v>138</v>
      </c>
      <c r="E25" s="14" t="s">
        <v>15</v>
      </c>
      <c r="F25" s="14" t="s">
        <v>18</v>
      </c>
      <c r="G25" s="13"/>
      <c r="H25" s="13"/>
      <c r="I25" s="13"/>
      <c r="J25" s="13"/>
      <c r="K25" s="13"/>
      <c r="L25" s="13"/>
      <c r="M25" s="13">
        <v>3</v>
      </c>
      <c r="N25" s="43"/>
      <c r="O25" s="15">
        <f t="shared" si="0"/>
        <v>3</v>
      </c>
    </row>
    <row r="26" spans="2:15">
      <c r="B26" s="12">
        <v>23</v>
      </c>
      <c r="C26" s="13" t="s">
        <v>136</v>
      </c>
      <c r="D26" s="13" t="s">
        <v>137</v>
      </c>
      <c r="E26" s="14" t="s">
        <v>15</v>
      </c>
      <c r="F26" s="14" t="s">
        <v>30</v>
      </c>
      <c r="G26" s="13">
        <v>2</v>
      </c>
      <c r="H26" s="13"/>
      <c r="I26" s="13"/>
      <c r="J26" s="13"/>
      <c r="K26" s="13"/>
      <c r="L26" s="13"/>
      <c r="M26" s="13"/>
      <c r="N26" s="43"/>
      <c r="O26" s="15">
        <f t="shared" si="0"/>
        <v>2</v>
      </c>
    </row>
    <row r="27" spans="2:15">
      <c r="B27" s="12">
        <v>24</v>
      </c>
      <c r="C27" s="13" t="s">
        <v>165</v>
      </c>
      <c r="D27" s="13" t="s">
        <v>229</v>
      </c>
      <c r="E27" s="14" t="s">
        <v>15</v>
      </c>
      <c r="F27" s="14" t="s">
        <v>187</v>
      </c>
      <c r="G27" s="13"/>
      <c r="H27" s="13"/>
      <c r="I27" s="13">
        <v>2</v>
      </c>
      <c r="J27" s="13"/>
      <c r="K27" s="13"/>
      <c r="L27" s="13"/>
      <c r="M27" s="13"/>
      <c r="N27" s="43"/>
      <c r="O27" s="15">
        <f t="shared" si="0"/>
        <v>2</v>
      </c>
    </row>
    <row r="28" spans="2:15">
      <c r="B28" s="12">
        <v>25</v>
      </c>
      <c r="C28" s="13" t="s">
        <v>230</v>
      </c>
      <c r="D28" s="13" t="s">
        <v>231</v>
      </c>
      <c r="E28" s="14" t="s">
        <v>15</v>
      </c>
      <c r="F28" s="14" t="s">
        <v>187</v>
      </c>
      <c r="G28" s="13"/>
      <c r="H28" s="13"/>
      <c r="I28" s="13">
        <v>2</v>
      </c>
      <c r="J28" s="13"/>
      <c r="K28" s="13"/>
      <c r="L28" s="13"/>
      <c r="M28" s="13"/>
      <c r="N28" s="43"/>
      <c r="O28" s="15">
        <f t="shared" si="0"/>
        <v>2</v>
      </c>
    </row>
    <row r="29" spans="2:15">
      <c r="B29" s="12">
        <v>26</v>
      </c>
      <c r="C29" s="13" t="s">
        <v>265</v>
      </c>
      <c r="D29" s="13" t="s">
        <v>266</v>
      </c>
      <c r="E29" s="14" t="s">
        <v>15</v>
      </c>
      <c r="F29" s="14" t="s">
        <v>28</v>
      </c>
      <c r="G29" s="13"/>
      <c r="H29" s="13"/>
      <c r="I29" s="13"/>
      <c r="J29" s="13"/>
      <c r="K29" s="13">
        <v>2</v>
      </c>
      <c r="L29" s="13"/>
      <c r="M29" s="13"/>
      <c r="N29" s="43"/>
      <c r="O29" s="15">
        <f t="shared" si="0"/>
        <v>2</v>
      </c>
    </row>
    <row r="30" spans="2:15">
      <c r="B30" s="12">
        <v>27</v>
      </c>
      <c r="C30" s="13" t="s">
        <v>265</v>
      </c>
      <c r="D30" s="13" t="s">
        <v>55</v>
      </c>
      <c r="E30" s="14" t="s">
        <v>15</v>
      </c>
      <c r="F30" s="14" t="s">
        <v>28</v>
      </c>
      <c r="G30" s="13"/>
      <c r="H30" s="13"/>
      <c r="I30" s="13"/>
      <c r="J30" s="13"/>
      <c r="K30" s="13">
        <v>2</v>
      </c>
      <c r="L30" s="13"/>
      <c r="M30" s="13"/>
      <c r="N30" s="43"/>
      <c r="O30" s="15">
        <f t="shared" si="0"/>
        <v>2</v>
      </c>
    </row>
    <row r="31" spans="2:15">
      <c r="B31" s="12">
        <v>28</v>
      </c>
      <c r="C31" s="13" t="s">
        <v>243</v>
      </c>
      <c r="D31" s="13" t="s">
        <v>160</v>
      </c>
      <c r="E31" s="14" t="s">
        <v>15</v>
      </c>
      <c r="F31" s="14" t="s">
        <v>23</v>
      </c>
      <c r="G31" s="13"/>
      <c r="H31" s="13"/>
      <c r="I31" s="13"/>
      <c r="J31" s="13"/>
      <c r="K31" s="13"/>
      <c r="L31" s="13">
        <v>2</v>
      </c>
      <c r="M31" s="13"/>
      <c r="N31" s="43"/>
      <c r="O31" s="15">
        <f t="shared" si="0"/>
        <v>2</v>
      </c>
    </row>
    <row r="32" spans="2:15">
      <c r="B32" s="12"/>
      <c r="C32" s="13"/>
      <c r="D32" s="13"/>
      <c r="E32" s="14"/>
      <c r="F32" s="14"/>
      <c r="G32" s="13"/>
      <c r="H32" s="13"/>
      <c r="I32" s="13"/>
      <c r="J32" s="13"/>
      <c r="K32" s="13"/>
      <c r="L32" s="13"/>
      <c r="M32" s="13"/>
      <c r="N32" s="43"/>
      <c r="O32" s="15"/>
    </row>
  </sheetData>
  <sheetProtection selectLockedCells="1" selectUnlockedCells="1"/>
  <mergeCells count="2">
    <mergeCell ref="C2:D2"/>
    <mergeCell ref="B1:O1"/>
  </mergeCells>
  <pageMargins left="0.16" right="0.13" top="0.43" bottom="0.75" header="0.22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8"/>
  <sheetViews>
    <sheetView windowProtection="1" topLeftCell="B14" zoomScale="120" zoomScaleNormal="120" workbookViewId="0">
      <selection activeCell="M19" sqref="M19"/>
    </sheetView>
  </sheetViews>
  <sheetFormatPr baseColWidth="10" defaultRowHeight="15"/>
  <cols>
    <col min="1" max="1" width="3.7109375" style="1" customWidth="1"/>
    <col min="2" max="2" width="5.28515625" style="1" customWidth="1"/>
    <col min="3" max="3" width="17.28515625" style="1" customWidth="1"/>
    <col min="4" max="4" width="11.42578125" style="1"/>
    <col min="5" max="5" width="7.7109375" style="16" customWidth="1"/>
    <col min="6" max="6" width="11.42578125" style="16"/>
    <col min="7" max="14" width="7.140625" style="1" customWidth="1"/>
    <col min="15" max="15" width="8.5703125" style="1" customWidth="1"/>
    <col min="16" max="16384" width="11.42578125" style="1"/>
  </cols>
  <sheetData>
    <row r="1" spans="2:15" ht="28.5" customHeight="1" thickBot="1">
      <c r="B1" s="52" t="s">
        <v>102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40.5" customHeight="1" thickBot="1">
      <c r="B2" s="17"/>
      <c r="C2" s="53" t="s">
        <v>33</v>
      </c>
      <c r="D2" s="53"/>
      <c r="E2" s="18"/>
      <c r="F2" s="19"/>
      <c r="G2" s="20"/>
      <c r="H2" s="21"/>
      <c r="I2" s="21"/>
      <c r="J2" s="21"/>
      <c r="K2" s="21"/>
      <c r="L2" s="21"/>
      <c r="M2" s="21"/>
      <c r="N2" s="41"/>
      <c r="O2" s="22"/>
    </row>
    <row r="3" spans="2:15">
      <c r="B3" s="8"/>
      <c r="C3" s="9" t="s">
        <v>1</v>
      </c>
      <c r="D3" s="10" t="s">
        <v>2</v>
      </c>
      <c r="E3" s="10" t="s">
        <v>3</v>
      </c>
      <c r="F3" s="9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105</v>
      </c>
      <c r="M3" s="10" t="s">
        <v>106</v>
      </c>
      <c r="N3" s="42" t="s">
        <v>293</v>
      </c>
      <c r="O3" s="23" t="s">
        <v>10</v>
      </c>
    </row>
    <row r="4" spans="2:15">
      <c r="B4" s="12">
        <v>1</v>
      </c>
      <c r="C4" s="13" t="s">
        <v>119</v>
      </c>
      <c r="D4" s="13" t="s">
        <v>36</v>
      </c>
      <c r="E4" s="14" t="s">
        <v>15</v>
      </c>
      <c r="F4" s="14" t="s">
        <v>23</v>
      </c>
      <c r="G4" s="13">
        <v>17</v>
      </c>
      <c r="H4" s="13">
        <v>19</v>
      </c>
      <c r="I4" s="13"/>
      <c r="J4" s="44">
        <v>19</v>
      </c>
      <c r="K4" s="13">
        <v>18</v>
      </c>
      <c r="L4" s="13"/>
      <c r="M4" s="13">
        <v>17</v>
      </c>
      <c r="N4" s="43"/>
      <c r="O4" s="24">
        <f t="shared" ref="O4:O37" si="0">SUM(G4:M4)</f>
        <v>90</v>
      </c>
    </row>
    <row r="5" spans="2:15">
      <c r="B5" s="12">
        <v>2</v>
      </c>
      <c r="C5" s="25" t="s">
        <v>128</v>
      </c>
      <c r="D5" s="25" t="s">
        <v>152</v>
      </c>
      <c r="E5" s="26" t="s">
        <v>15</v>
      </c>
      <c r="F5" s="26" t="s">
        <v>12</v>
      </c>
      <c r="G5" s="13">
        <v>16</v>
      </c>
      <c r="H5" s="13">
        <v>15</v>
      </c>
      <c r="I5" s="44">
        <v>21</v>
      </c>
      <c r="J5" s="13">
        <v>16</v>
      </c>
      <c r="K5" s="13"/>
      <c r="L5" s="13"/>
      <c r="M5" s="13">
        <v>15</v>
      </c>
      <c r="N5" s="43"/>
      <c r="O5" s="24">
        <f t="shared" si="0"/>
        <v>83</v>
      </c>
    </row>
    <row r="6" spans="2:15">
      <c r="B6" s="12">
        <v>3</v>
      </c>
      <c r="C6" s="13" t="s">
        <v>117</v>
      </c>
      <c r="D6" s="13" t="s">
        <v>118</v>
      </c>
      <c r="E6" s="14" t="s">
        <v>15</v>
      </c>
      <c r="F6" s="14" t="s">
        <v>23</v>
      </c>
      <c r="G6" s="13">
        <v>13</v>
      </c>
      <c r="H6" s="13">
        <v>13</v>
      </c>
      <c r="I6" s="13">
        <v>16</v>
      </c>
      <c r="J6" s="13">
        <v>9</v>
      </c>
      <c r="K6" s="13">
        <v>14</v>
      </c>
      <c r="L6" s="13">
        <v>13</v>
      </c>
      <c r="M6" s="13"/>
      <c r="N6" s="43"/>
      <c r="O6" s="24">
        <f t="shared" si="0"/>
        <v>78</v>
      </c>
    </row>
    <row r="7" spans="2:15">
      <c r="B7" s="12">
        <v>4</v>
      </c>
      <c r="C7" s="25" t="s">
        <v>120</v>
      </c>
      <c r="D7" s="25" t="s">
        <v>43</v>
      </c>
      <c r="E7" s="26" t="s">
        <v>11</v>
      </c>
      <c r="F7" s="26" t="s">
        <v>23</v>
      </c>
      <c r="G7" s="13">
        <v>19</v>
      </c>
      <c r="H7" s="44">
        <v>22</v>
      </c>
      <c r="I7" s="13"/>
      <c r="J7" s="13"/>
      <c r="K7" s="44">
        <v>21</v>
      </c>
      <c r="L7" s="13"/>
      <c r="M7" s="13">
        <v>16</v>
      </c>
      <c r="N7" s="43"/>
      <c r="O7" s="24">
        <f t="shared" si="0"/>
        <v>78</v>
      </c>
    </row>
    <row r="8" spans="2:15">
      <c r="B8" s="12">
        <v>5</v>
      </c>
      <c r="C8" s="25" t="s">
        <v>202</v>
      </c>
      <c r="D8" s="25" t="s">
        <v>124</v>
      </c>
      <c r="E8" s="26" t="s">
        <v>15</v>
      </c>
      <c r="F8" s="26" t="s">
        <v>16</v>
      </c>
      <c r="G8" s="13"/>
      <c r="H8" s="13">
        <v>17</v>
      </c>
      <c r="I8" s="13"/>
      <c r="J8" s="13"/>
      <c r="K8" s="13">
        <v>16</v>
      </c>
      <c r="L8" s="44">
        <v>18</v>
      </c>
      <c r="M8" s="13">
        <v>16</v>
      </c>
      <c r="N8" s="43"/>
      <c r="O8" s="24">
        <f t="shared" si="0"/>
        <v>67</v>
      </c>
    </row>
    <row r="9" spans="2:15">
      <c r="B9" s="12">
        <v>6</v>
      </c>
      <c r="C9" s="25" t="s">
        <v>146</v>
      </c>
      <c r="D9" s="25" t="s">
        <v>36</v>
      </c>
      <c r="E9" s="26" t="s">
        <v>11</v>
      </c>
      <c r="F9" s="26" t="s">
        <v>12</v>
      </c>
      <c r="G9" s="13"/>
      <c r="H9" s="13">
        <v>16</v>
      </c>
      <c r="I9" s="13">
        <v>16</v>
      </c>
      <c r="J9" s="13">
        <v>14</v>
      </c>
      <c r="K9" s="13"/>
      <c r="L9" s="13"/>
      <c r="M9" s="13">
        <v>16</v>
      </c>
      <c r="N9" s="43"/>
      <c r="O9" s="24">
        <f t="shared" si="0"/>
        <v>62</v>
      </c>
    </row>
    <row r="10" spans="2:15">
      <c r="B10" s="12">
        <v>7</v>
      </c>
      <c r="C10" s="13" t="s">
        <v>129</v>
      </c>
      <c r="D10" s="13" t="s">
        <v>130</v>
      </c>
      <c r="E10" s="14" t="s">
        <v>15</v>
      </c>
      <c r="F10" s="14" t="s">
        <v>79</v>
      </c>
      <c r="G10" s="13">
        <v>4</v>
      </c>
      <c r="H10" s="13">
        <v>2</v>
      </c>
      <c r="I10" s="13"/>
      <c r="J10" s="13">
        <v>12</v>
      </c>
      <c r="K10" s="13">
        <v>16</v>
      </c>
      <c r="L10" s="13">
        <v>14</v>
      </c>
      <c r="M10" s="13">
        <v>11</v>
      </c>
      <c r="N10" s="43"/>
      <c r="O10" s="24">
        <f t="shared" si="0"/>
        <v>59</v>
      </c>
    </row>
    <row r="11" spans="2:15">
      <c r="B11" s="12">
        <v>8</v>
      </c>
      <c r="C11" s="25" t="s">
        <v>44</v>
      </c>
      <c r="D11" s="25" t="s">
        <v>45</v>
      </c>
      <c r="E11" s="26" t="s">
        <v>17</v>
      </c>
      <c r="F11" s="26" t="s">
        <v>16</v>
      </c>
      <c r="G11" s="44">
        <v>22</v>
      </c>
      <c r="H11" s="13"/>
      <c r="I11" s="13"/>
      <c r="J11" s="13">
        <v>10</v>
      </c>
      <c r="K11" s="13">
        <v>13</v>
      </c>
      <c r="L11" s="13">
        <v>13</v>
      </c>
      <c r="M11" s="13"/>
      <c r="N11" s="43"/>
      <c r="O11" s="24">
        <f t="shared" si="0"/>
        <v>58</v>
      </c>
    </row>
    <row r="12" spans="2:15">
      <c r="B12" s="12">
        <v>9</v>
      </c>
      <c r="C12" s="13" t="s">
        <v>121</v>
      </c>
      <c r="D12" s="13" t="s">
        <v>72</v>
      </c>
      <c r="E12" s="14" t="s">
        <v>15</v>
      </c>
      <c r="F12" s="14" t="s">
        <v>28</v>
      </c>
      <c r="G12" s="13">
        <v>9</v>
      </c>
      <c r="H12" s="13">
        <v>11</v>
      </c>
      <c r="I12" s="13">
        <v>14</v>
      </c>
      <c r="J12" s="13">
        <v>2</v>
      </c>
      <c r="K12" s="13">
        <v>9</v>
      </c>
      <c r="L12" s="13"/>
      <c r="M12" s="13">
        <v>11</v>
      </c>
      <c r="N12" s="43"/>
      <c r="O12" s="24">
        <f t="shared" si="0"/>
        <v>56</v>
      </c>
    </row>
    <row r="13" spans="2:15">
      <c r="B13" s="12">
        <v>10</v>
      </c>
      <c r="C13" s="13" t="s">
        <v>99</v>
      </c>
      <c r="D13" s="13" t="s">
        <v>100</v>
      </c>
      <c r="E13" s="14" t="s">
        <v>15</v>
      </c>
      <c r="F13" s="14" t="s">
        <v>16</v>
      </c>
      <c r="G13" s="13">
        <v>12</v>
      </c>
      <c r="H13" s="13">
        <v>9</v>
      </c>
      <c r="I13" s="13"/>
      <c r="J13" s="13"/>
      <c r="K13" s="13">
        <v>4</v>
      </c>
      <c r="L13" s="13">
        <v>12</v>
      </c>
      <c r="M13" s="13">
        <v>9</v>
      </c>
      <c r="N13" s="43"/>
      <c r="O13" s="24">
        <f t="shared" si="0"/>
        <v>46</v>
      </c>
    </row>
    <row r="14" spans="2:15">
      <c r="B14" s="12">
        <v>11</v>
      </c>
      <c r="C14" s="13" t="s">
        <v>96</v>
      </c>
      <c r="D14" s="13" t="s">
        <v>97</v>
      </c>
      <c r="E14" s="14" t="s">
        <v>15</v>
      </c>
      <c r="F14" s="14" t="s">
        <v>65</v>
      </c>
      <c r="G14" s="13">
        <v>9</v>
      </c>
      <c r="H14" s="13">
        <v>12</v>
      </c>
      <c r="I14" s="13"/>
      <c r="J14" s="13"/>
      <c r="K14" s="13">
        <v>9</v>
      </c>
      <c r="L14" s="13">
        <v>4</v>
      </c>
      <c r="M14" s="13"/>
      <c r="N14" s="43"/>
      <c r="O14" s="24">
        <f t="shared" si="0"/>
        <v>34</v>
      </c>
    </row>
    <row r="15" spans="2:15">
      <c r="B15" s="12">
        <v>12</v>
      </c>
      <c r="C15" s="13" t="s">
        <v>50</v>
      </c>
      <c r="D15" s="13" t="s">
        <v>51</v>
      </c>
      <c r="E15" s="14" t="s">
        <v>15</v>
      </c>
      <c r="F15" s="14" t="s">
        <v>23</v>
      </c>
      <c r="G15" s="13">
        <v>3</v>
      </c>
      <c r="H15" s="13">
        <v>12</v>
      </c>
      <c r="I15" s="13">
        <v>4</v>
      </c>
      <c r="J15" s="13">
        <v>2</v>
      </c>
      <c r="K15" s="13"/>
      <c r="L15" s="13">
        <v>3</v>
      </c>
      <c r="M15" s="13">
        <v>2</v>
      </c>
      <c r="N15" s="43"/>
      <c r="O15" s="24">
        <f t="shared" si="0"/>
        <v>26</v>
      </c>
    </row>
    <row r="16" spans="2:15">
      <c r="B16" s="12">
        <v>13</v>
      </c>
      <c r="C16" s="13" t="s">
        <v>134</v>
      </c>
      <c r="D16" s="13" t="s">
        <v>90</v>
      </c>
      <c r="E16" s="14" t="s">
        <v>15</v>
      </c>
      <c r="F16" s="14" t="s">
        <v>30</v>
      </c>
      <c r="G16" s="13">
        <v>14</v>
      </c>
      <c r="H16" s="13"/>
      <c r="I16" s="13">
        <v>11</v>
      </c>
      <c r="J16" s="13"/>
      <c r="K16" s="13"/>
      <c r="L16" s="13"/>
      <c r="M16" s="13"/>
      <c r="N16" s="43"/>
      <c r="O16" s="24">
        <f t="shared" si="0"/>
        <v>25</v>
      </c>
    </row>
    <row r="17" spans="2:15">
      <c r="B17" s="12">
        <v>14</v>
      </c>
      <c r="C17" s="25" t="s">
        <v>126</v>
      </c>
      <c r="D17" s="25" t="s">
        <v>127</v>
      </c>
      <c r="E17" s="26" t="s">
        <v>15</v>
      </c>
      <c r="F17" s="26" t="s">
        <v>12</v>
      </c>
      <c r="G17" s="13">
        <v>2</v>
      </c>
      <c r="H17" s="13">
        <v>2</v>
      </c>
      <c r="I17" s="13">
        <v>9</v>
      </c>
      <c r="J17" s="13"/>
      <c r="K17" s="13"/>
      <c r="L17" s="13"/>
      <c r="M17" s="13">
        <v>9</v>
      </c>
      <c r="N17" s="43"/>
      <c r="O17" s="24">
        <f t="shared" si="0"/>
        <v>22</v>
      </c>
    </row>
    <row r="18" spans="2:15">
      <c r="B18" s="12">
        <v>16</v>
      </c>
      <c r="C18" s="13" t="s">
        <v>257</v>
      </c>
      <c r="D18" s="13" t="s">
        <v>36</v>
      </c>
      <c r="E18" s="14" t="s">
        <v>58</v>
      </c>
      <c r="F18" s="14" t="s">
        <v>30</v>
      </c>
      <c r="G18" s="13"/>
      <c r="H18" s="13"/>
      <c r="I18" s="13"/>
      <c r="J18" s="13"/>
      <c r="K18" s="13">
        <v>19</v>
      </c>
      <c r="L18" s="13"/>
      <c r="M18" s="13"/>
      <c r="N18" s="43"/>
      <c r="O18" s="24">
        <f t="shared" si="0"/>
        <v>19</v>
      </c>
    </row>
    <row r="19" spans="2:15">
      <c r="B19" s="12">
        <v>17</v>
      </c>
      <c r="C19" s="13" t="s">
        <v>283</v>
      </c>
      <c r="D19" s="13" t="s">
        <v>152</v>
      </c>
      <c r="E19" s="14" t="s">
        <v>17</v>
      </c>
      <c r="F19" s="14" t="s">
        <v>18</v>
      </c>
      <c r="G19" s="13"/>
      <c r="H19" s="13"/>
      <c r="I19" s="13"/>
      <c r="J19" s="13"/>
      <c r="K19" s="13"/>
      <c r="L19" s="13"/>
      <c r="M19" s="44">
        <v>19</v>
      </c>
      <c r="N19" s="43"/>
      <c r="O19" s="24">
        <f t="shared" si="0"/>
        <v>19</v>
      </c>
    </row>
    <row r="20" spans="2:15">
      <c r="B20" s="12">
        <v>18</v>
      </c>
      <c r="C20" s="25" t="s">
        <v>99</v>
      </c>
      <c r="D20" s="25" t="s">
        <v>37</v>
      </c>
      <c r="E20" s="26" t="s">
        <v>15</v>
      </c>
      <c r="F20" s="26" t="s">
        <v>16</v>
      </c>
      <c r="G20" s="13">
        <v>2</v>
      </c>
      <c r="H20" s="13">
        <v>4</v>
      </c>
      <c r="I20" s="13"/>
      <c r="J20" s="13"/>
      <c r="K20" s="13">
        <v>2</v>
      </c>
      <c r="L20" s="13">
        <v>4</v>
      </c>
      <c r="M20" s="13">
        <v>4</v>
      </c>
      <c r="N20" s="43"/>
      <c r="O20" s="24">
        <f t="shared" si="0"/>
        <v>16</v>
      </c>
    </row>
    <row r="21" spans="2:15">
      <c r="B21" s="12">
        <v>19</v>
      </c>
      <c r="C21" s="13" t="s">
        <v>123</v>
      </c>
      <c r="D21" s="13" t="s">
        <v>124</v>
      </c>
      <c r="E21" s="14" t="s">
        <v>15</v>
      </c>
      <c r="F21" s="14" t="s">
        <v>16</v>
      </c>
      <c r="G21" s="13">
        <v>15</v>
      </c>
      <c r="H21" s="13"/>
      <c r="I21" s="13"/>
      <c r="J21" s="13"/>
      <c r="K21" s="13"/>
      <c r="L21" s="13"/>
      <c r="M21" s="13"/>
      <c r="N21" s="43"/>
      <c r="O21" s="24">
        <f t="shared" si="0"/>
        <v>15</v>
      </c>
    </row>
    <row r="22" spans="2:15">
      <c r="B22" s="12">
        <v>20</v>
      </c>
      <c r="C22" s="13" t="s">
        <v>239</v>
      </c>
      <c r="D22" s="13" t="s">
        <v>152</v>
      </c>
      <c r="E22" s="14" t="s">
        <v>15</v>
      </c>
      <c r="F22" s="14" t="s">
        <v>28</v>
      </c>
      <c r="G22" s="13"/>
      <c r="H22" s="13"/>
      <c r="I22" s="13"/>
      <c r="J22" s="13">
        <v>9</v>
      </c>
      <c r="K22" s="13">
        <v>3</v>
      </c>
      <c r="L22" s="13"/>
      <c r="M22" s="13"/>
      <c r="N22" s="43"/>
      <c r="O22" s="24">
        <f t="shared" si="0"/>
        <v>12</v>
      </c>
    </row>
    <row r="23" spans="2:15">
      <c r="B23" s="12">
        <v>21</v>
      </c>
      <c r="C23" s="13" t="s">
        <v>122</v>
      </c>
      <c r="D23" s="13" t="s">
        <v>100</v>
      </c>
      <c r="E23" s="14" t="s">
        <v>15</v>
      </c>
      <c r="F23" s="14" t="s">
        <v>65</v>
      </c>
      <c r="G23" s="13">
        <v>9</v>
      </c>
      <c r="H23" s="13">
        <v>2</v>
      </c>
      <c r="I23" s="13"/>
      <c r="J23" s="13"/>
      <c r="K23" s="13"/>
      <c r="L23" s="13"/>
      <c r="M23" s="13"/>
      <c r="N23" s="43"/>
      <c r="O23" s="24">
        <f t="shared" si="0"/>
        <v>11</v>
      </c>
    </row>
    <row r="24" spans="2:15">
      <c r="B24" s="12">
        <v>22</v>
      </c>
      <c r="C24" s="13" t="s">
        <v>131</v>
      </c>
      <c r="D24" s="13" t="s">
        <v>132</v>
      </c>
      <c r="E24" s="14" t="s">
        <v>15</v>
      </c>
      <c r="F24" s="14" t="s">
        <v>30</v>
      </c>
      <c r="G24" s="13">
        <v>2</v>
      </c>
      <c r="H24" s="13"/>
      <c r="I24" s="13">
        <v>4</v>
      </c>
      <c r="J24" s="13"/>
      <c r="K24" s="13"/>
      <c r="L24" s="13"/>
      <c r="M24" s="13"/>
      <c r="N24" s="43"/>
      <c r="O24" s="24">
        <f t="shared" si="0"/>
        <v>6</v>
      </c>
    </row>
    <row r="25" spans="2:15">
      <c r="B25" s="12">
        <v>23</v>
      </c>
      <c r="C25" s="13" t="s">
        <v>29</v>
      </c>
      <c r="D25" s="13" t="s">
        <v>100</v>
      </c>
      <c r="E25" s="14" t="s">
        <v>15</v>
      </c>
      <c r="F25" s="14" t="s">
        <v>158</v>
      </c>
      <c r="G25" s="13"/>
      <c r="H25" s="13">
        <v>2</v>
      </c>
      <c r="I25" s="13">
        <v>2</v>
      </c>
      <c r="J25" s="13"/>
      <c r="K25" s="13"/>
      <c r="L25" s="13"/>
      <c r="M25" s="13"/>
      <c r="N25" s="43"/>
      <c r="O25" s="24">
        <f t="shared" si="0"/>
        <v>4</v>
      </c>
    </row>
    <row r="26" spans="2:15">
      <c r="B26" s="12">
        <v>24</v>
      </c>
      <c r="C26" s="25" t="s">
        <v>116</v>
      </c>
      <c r="D26" s="25" t="s">
        <v>56</v>
      </c>
      <c r="E26" s="26" t="s">
        <v>15</v>
      </c>
      <c r="F26" s="26" t="s">
        <v>23</v>
      </c>
      <c r="G26" s="13">
        <v>2</v>
      </c>
      <c r="H26" s="13"/>
      <c r="I26" s="13"/>
      <c r="J26" s="13">
        <v>2</v>
      </c>
      <c r="K26" s="13"/>
      <c r="L26" s="13"/>
      <c r="M26" s="13"/>
      <c r="N26" s="43"/>
      <c r="O26" s="24">
        <f t="shared" si="0"/>
        <v>4</v>
      </c>
    </row>
    <row r="27" spans="2:15">
      <c r="B27" s="12">
        <v>25</v>
      </c>
      <c r="C27" s="13" t="s">
        <v>290</v>
      </c>
      <c r="D27" s="13" t="s">
        <v>174</v>
      </c>
      <c r="E27" s="14" t="s">
        <v>15</v>
      </c>
      <c r="F27" s="14" t="s">
        <v>18</v>
      </c>
      <c r="G27" s="13"/>
      <c r="H27" s="13"/>
      <c r="I27" s="13"/>
      <c r="J27" s="13"/>
      <c r="K27" s="13"/>
      <c r="L27" s="13"/>
      <c r="M27" s="13">
        <v>4</v>
      </c>
      <c r="N27" s="43"/>
      <c r="O27" s="24">
        <f t="shared" si="0"/>
        <v>4</v>
      </c>
    </row>
    <row r="28" spans="2:15">
      <c r="B28" s="12">
        <v>26</v>
      </c>
      <c r="C28" s="25" t="s">
        <v>133</v>
      </c>
      <c r="D28" s="25" t="s">
        <v>127</v>
      </c>
      <c r="E28" s="26" t="s">
        <v>15</v>
      </c>
      <c r="F28" s="26" t="s">
        <v>30</v>
      </c>
      <c r="G28" s="13">
        <v>3</v>
      </c>
      <c r="H28" s="13"/>
      <c r="I28" s="13"/>
      <c r="J28" s="13"/>
      <c r="K28" s="13"/>
      <c r="L28" s="13"/>
      <c r="M28" s="13"/>
      <c r="N28" s="43"/>
      <c r="O28" s="24">
        <f t="shared" si="0"/>
        <v>3</v>
      </c>
    </row>
    <row r="29" spans="2:15">
      <c r="B29" s="12">
        <v>27</v>
      </c>
      <c r="C29" s="13" t="s">
        <v>183</v>
      </c>
      <c r="D29" s="13" t="s">
        <v>100</v>
      </c>
      <c r="E29" s="14" t="s">
        <v>15</v>
      </c>
      <c r="F29" s="14" t="s">
        <v>156</v>
      </c>
      <c r="G29" s="13"/>
      <c r="H29" s="13">
        <v>3</v>
      </c>
      <c r="I29" s="13"/>
      <c r="J29" s="13"/>
      <c r="K29" s="13"/>
      <c r="L29" s="13"/>
      <c r="M29" s="13"/>
      <c r="N29" s="43"/>
      <c r="O29" s="24">
        <f t="shared" si="0"/>
        <v>3</v>
      </c>
    </row>
    <row r="30" spans="2:15">
      <c r="B30" s="12">
        <v>28</v>
      </c>
      <c r="C30" s="13" t="s">
        <v>227</v>
      </c>
      <c r="D30" s="13" t="s">
        <v>228</v>
      </c>
      <c r="E30" s="14" t="s">
        <v>15</v>
      </c>
      <c r="F30" s="14" t="s">
        <v>187</v>
      </c>
      <c r="G30" s="13"/>
      <c r="H30" s="13"/>
      <c r="I30" s="13">
        <v>3</v>
      </c>
      <c r="J30" s="13"/>
      <c r="K30" s="13"/>
      <c r="L30" s="13"/>
      <c r="M30" s="13"/>
      <c r="N30" s="43"/>
      <c r="O30" s="24">
        <f t="shared" si="0"/>
        <v>3</v>
      </c>
    </row>
    <row r="31" spans="2:15">
      <c r="B31" s="12">
        <v>29</v>
      </c>
      <c r="C31" s="25" t="s">
        <v>275</v>
      </c>
      <c r="D31" s="25" t="s">
        <v>276</v>
      </c>
      <c r="E31" s="26" t="s">
        <v>15</v>
      </c>
      <c r="F31" s="26" t="s">
        <v>23</v>
      </c>
      <c r="G31" s="13"/>
      <c r="H31" s="13"/>
      <c r="I31" s="13"/>
      <c r="J31" s="13"/>
      <c r="K31" s="13"/>
      <c r="L31" s="13">
        <v>3</v>
      </c>
      <c r="M31" s="13"/>
      <c r="N31" s="43"/>
      <c r="O31" s="24">
        <f t="shared" si="0"/>
        <v>3</v>
      </c>
    </row>
    <row r="32" spans="2:15">
      <c r="B32" s="12">
        <v>30</v>
      </c>
      <c r="C32" s="13" t="s">
        <v>280</v>
      </c>
      <c r="D32" s="13" t="s">
        <v>281</v>
      </c>
      <c r="E32" s="14" t="s">
        <v>15</v>
      </c>
      <c r="F32" s="14" t="s">
        <v>23</v>
      </c>
      <c r="G32" s="13"/>
      <c r="H32" s="13"/>
      <c r="I32" s="13"/>
      <c r="J32" s="13"/>
      <c r="K32" s="13"/>
      <c r="L32" s="13"/>
      <c r="M32" s="13">
        <v>3</v>
      </c>
      <c r="N32" s="43"/>
      <c r="O32" s="24">
        <f t="shared" si="0"/>
        <v>3</v>
      </c>
    </row>
    <row r="33" spans="2:15">
      <c r="B33" s="12">
        <v>31</v>
      </c>
      <c r="C33" s="13" t="s">
        <v>285</v>
      </c>
      <c r="D33" s="13" t="s">
        <v>172</v>
      </c>
      <c r="E33" s="14" t="s">
        <v>15</v>
      </c>
      <c r="F33" s="14" t="s">
        <v>18</v>
      </c>
      <c r="G33" s="13"/>
      <c r="H33" s="13"/>
      <c r="I33" s="13"/>
      <c r="J33" s="13"/>
      <c r="K33" s="13"/>
      <c r="L33" s="13"/>
      <c r="M33" s="13">
        <v>3</v>
      </c>
      <c r="N33" s="43"/>
      <c r="O33" s="24">
        <f t="shared" si="0"/>
        <v>3</v>
      </c>
    </row>
    <row r="34" spans="2:15">
      <c r="B34" s="12">
        <v>32</v>
      </c>
      <c r="C34" s="13" t="s">
        <v>125</v>
      </c>
      <c r="D34" s="13" t="s">
        <v>88</v>
      </c>
      <c r="E34" s="14" t="s">
        <v>15</v>
      </c>
      <c r="F34" s="14" t="s">
        <v>16</v>
      </c>
      <c r="G34" s="13">
        <v>2</v>
      </c>
      <c r="H34" s="13"/>
      <c r="I34" s="13"/>
      <c r="J34" s="13"/>
      <c r="K34" s="13"/>
      <c r="L34" s="13"/>
      <c r="M34" s="13"/>
      <c r="N34" s="43"/>
      <c r="O34" s="24">
        <f t="shared" si="0"/>
        <v>2</v>
      </c>
    </row>
    <row r="35" spans="2:15">
      <c r="B35" s="12">
        <v>33</v>
      </c>
      <c r="C35" s="13" t="s">
        <v>208</v>
      </c>
      <c r="D35" s="13" t="s">
        <v>174</v>
      </c>
      <c r="E35" s="14" t="s">
        <v>15</v>
      </c>
      <c r="F35" s="14" t="s">
        <v>30</v>
      </c>
      <c r="G35" s="13"/>
      <c r="H35" s="13"/>
      <c r="I35" s="13">
        <v>2</v>
      </c>
      <c r="J35" s="13"/>
      <c r="K35" s="13"/>
      <c r="L35" s="13"/>
      <c r="M35" s="13"/>
      <c r="N35" s="43"/>
      <c r="O35" s="24">
        <f t="shared" si="0"/>
        <v>2</v>
      </c>
    </row>
    <row r="36" spans="2:15">
      <c r="B36" s="12">
        <v>34</v>
      </c>
      <c r="C36" s="13" t="s">
        <v>259</v>
      </c>
      <c r="D36" s="13" t="s">
        <v>260</v>
      </c>
      <c r="E36" s="14" t="s">
        <v>15</v>
      </c>
      <c r="F36" s="14" t="s">
        <v>158</v>
      </c>
      <c r="G36" s="13"/>
      <c r="H36" s="13"/>
      <c r="I36" s="13"/>
      <c r="J36" s="13"/>
      <c r="K36" s="13">
        <v>2</v>
      </c>
      <c r="L36" s="13"/>
      <c r="M36" s="13"/>
      <c r="N36" s="43"/>
      <c r="O36" s="24">
        <f t="shared" si="0"/>
        <v>2</v>
      </c>
    </row>
    <row r="37" spans="2:15">
      <c r="B37" s="12">
        <v>35</v>
      </c>
      <c r="C37" s="13" t="s">
        <v>292</v>
      </c>
      <c r="D37" s="13" t="s">
        <v>172</v>
      </c>
      <c r="E37" s="14" t="s">
        <v>15</v>
      </c>
      <c r="F37" s="14" t="s">
        <v>18</v>
      </c>
      <c r="G37" s="13"/>
      <c r="H37" s="13"/>
      <c r="I37" s="13"/>
      <c r="J37" s="13"/>
      <c r="K37" s="13"/>
      <c r="L37" s="13"/>
      <c r="M37" s="13">
        <v>2</v>
      </c>
      <c r="N37" s="43"/>
      <c r="O37" s="24">
        <f t="shared" si="0"/>
        <v>2</v>
      </c>
    </row>
    <row r="38" spans="2:15">
      <c r="B38" s="12"/>
      <c r="C38" s="13"/>
      <c r="D38" s="13"/>
      <c r="E38" s="14"/>
      <c r="F38" s="14"/>
      <c r="G38" s="13"/>
      <c r="H38" s="13"/>
      <c r="I38" s="13"/>
      <c r="J38" s="13"/>
      <c r="K38" s="13"/>
      <c r="L38" s="13"/>
      <c r="M38" s="13"/>
      <c r="N38" s="43"/>
      <c r="O38" s="24"/>
    </row>
  </sheetData>
  <sheetProtection selectLockedCells="1" selectUnlockedCells="1"/>
  <mergeCells count="2">
    <mergeCell ref="C2:D2"/>
    <mergeCell ref="B1:O1"/>
  </mergeCells>
  <pageMargins left="0.18" right="0.13" top="0.39" bottom="0.75" header="0.24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3"/>
  <sheetViews>
    <sheetView windowProtection="1" topLeftCell="A2" zoomScale="120" zoomScaleNormal="120" workbookViewId="0">
      <selection activeCell="N8" sqref="N8"/>
    </sheetView>
  </sheetViews>
  <sheetFormatPr baseColWidth="10" defaultRowHeight="15"/>
  <cols>
    <col min="1" max="1" width="2.28515625" style="1" customWidth="1"/>
    <col min="2" max="2" width="3.85546875" style="1" customWidth="1"/>
    <col min="3" max="3" width="14.7109375" style="1" customWidth="1"/>
    <col min="4" max="4" width="13.28515625" style="1" customWidth="1"/>
    <col min="5" max="5" width="8.42578125" style="1" customWidth="1"/>
    <col min="6" max="6" width="11.42578125" style="1"/>
    <col min="7" max="8" width="7.140625" style="1" customWidth="1"/>
    <col min="9" max="14" width="6.7109375" style="1" customWidth="1"/>
    <col min="15" max="15" width="12.140625" style="1" customWidth="1"/>
    <col min="16" max="16384" width="11.42578125" style="1"/>
  </cols>
  <sheetData>
    <row r="1" spans="2:15" ht="29.25" customHeight="1" thickBot="1">
      <c r="B1" s="52" t="s">
        <v>103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43.5" customHeight="1" thickBot="1">
      <c r="B2" s="2"/>
      <c r="C2" s="51" t="s">
        <v>53</v>
      </c>
      <c r="D2" s="51"/>
      <c r="E2" s="3"/>
      <c r="F2" s="4"/>
      <c r="G2" s="5"/>
      <c r="H2" s="6"/>
      <c r="I2" s="6"/>
      <c r="J2" s="6"/>
      <c r="K2" s="6"/>
      <c r="L2" s="6"/>
      <c r="M2" s="6"/>
      <c r="N2" s="49"/>
      <c r="O2" s="7"/>
    </row>
    <row r="3" spans="2:15">
      <c r="B3" s="8"/>
      <c r="C3" s="9" t="s">
        <v>1</v>
      </c>
      <c r="D3" s="10" t="s">
        <v>2</v>
      </c>
      <c r="E3" s="10" t="s">
        <v>3</v>
      </c>
      <c r="F3" s="9" t="s">
        <v>4</v>
      </c>
      <c r="G3" s="10" t="s">
        <v>54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105</v>
      </c>
      <c r="M3" s="10" t="s">
        <v>106</v>
      </c>
      <c r="N3" s="42" t="s">
        <v>293</v>
      </c>
      <c r="O3" s="11" t="s">
        <v>10</v>
      </c>
    </row>
    <row r="4" spans="2:15">
      <c r="B4" s="12">
        <f xml:space="preserve"> SUM(B3,1)</f>
        <v>1</v>
      </c>
      <c r="C4" s="13" t="s">
        <v>24</v>
      </c>
      <c r="D4" s="13" t="s">
        <v>25</v>
      </c>
      <c r="E4" s="14" t="s">
        <v>15</v>
      </c>
      <c r="F4" s="14" t="s">
        <v>16</v>
      </c>
      <c r="G4" s="13">
        <v>12</v>
      </c>
      <c r="H4" s="13">
        <v>10</v>
      </c>
      <c r="I4" s="13">
        <v>18</v>
      </c>
      <c r="J4" s="13">
        <v>2</v>
      </c>
      <c r="K4" s="13">
        <v>14</v>
      </c>
      <c r="L4" s="13">
        <v>13</v>
      </c>
      <c r="M4" s="13">
        <v>12</v>
      </c>
      <c r="N4" s="43"/>
      <c r="O4" s="15">
        <f t="shared" ref="O4:O28" si="0">SUM(G4:M4)</f>
        <v>81</v>
      </c>
    </row>
    <row r="5" spans="2:15">
      <c r="B5" s="12">
        <f xml:space="preserve"> SUM(B4,1)</f>
        <v>2</v>
      </c>
      <c r="C5" s="13" t="s">
        <v>13</v>
      </c>
      <c r="D5" s="13" t="s">
        <v>14</v>
      </c>
      <c r="E5" s="14" t="s">
        <v>17</v>
      </c>
      <c r="F5" s="14" t="s">
        <v>16</v>
      </c>
      <c r="G5" s="13"/>
      <c r="H5" s="13"/>
      <c r="I5" s="13">
        <v>14</v>
      </c>
      <c r="J5" s="13">
        <v>15</v>
      </c>
      <c r="K5" s="13">
        <v>16</v>
      </c>
      <c r="L5" s="13">
        <v>15</v>
      </c>
      <c r="M5" s="13">
        <v>13</v>
      </c>
      <c r="N5" s="43"/>
      <c r="O5" s="15">
        <f t="shared" si="0"/>
        <v>73</v>
      </c>
    </row>
    <row r="6" spans="2:15">
      <c r="B6" s="12">
        <v>3</v>
      </c>
      <c r="C6" s="27" t="s">
        <v>139</v>
      </c>
      <c r="D6" s="27" t="s">
        <v>140</v>
      </c>
      <c r="E6" s="28" t="s">
        <v>15</v>
      </c>
      <c r="F6" s="28" t="s">
        <v>23</v>
      </c>
      <c r="G6" s="13">
        <v>9</v>
      </c>
      <c r="H6" s="13">
        <v>13</v>
      </c>
      <c r="I6" s="13"/>
      <c r="J6" s="13">
        <v>4</v>
      </c>
      <c r="K6" s="13">
        <v>19</v>
      </c>
      <c r="L6" s="44">
        <v>18</v>
      </c>
      <c r="M6" s="13"/>
      <c r="N6" s="43"/>
      <c r="O6" s="15">
        <f t="shared" si="0"/>
        <v>63</v>
      </c>
    </row>
    <row r="7" spans="2:15">
      <c r="B7" s="12">
        <v>4</v>
      </c>
      <c r="C7" s="27" t="s">
        <v>135</v>
      </c>
      <c r="D7" s="27" t="s">
        <v>89</v>
      </c>
      <c r="E7" s="28" t="s">
        <v>11</v>
      </c>
      <c r="F7" s="28" t="s">
        <v>23</v>
      </c>
      <c r="G7" s="13">
        <v>14</v>
      </c>
      <c r="H7" s="13"/>
      <c r="I7" s="13"/>
      <c r="J7" s="44">
        <v>18</v>
      </c>
      <c r="K7" s="44">
        <v>21</v>
      </c>
      <c r="L7" s="13"/>
      <c r="M7" s="13"/>
      <c r="N7" s="43"/>
      <c r="O7" s="15">
        <f t="shared" si="0"/>
        <v>53</v>
      </c>
    </row>
    <row r="8" spans="2:15">
      <c r="B8" s="12">
        <v>5</v>
      </c>
      <c r="C8" s="13" t="s">
        <v>212</v>
      </c>
      <c r="D8" s="13" t="s">
        <v>213</v>
      </c>
      <c r="E8" s="14" t="s">
        <v>15</v>
      </c>
      <c r="F8" s="14" t="s">
        <v>79</v>
      </c>
      <c r="G8" s="13"/>
      <c r="H8" s="13"/>
      <c r="I8" s="13">
        <v>9</v>
      </c>
      <c r="J8" s="13">
        <v>11</v>
      </c>
      <c r="K8" s="13"/>
      <c r="L8" s="13">
        <v>11</v>
      </c>
      <c r="M8" s="44">
        <v>18</v>
      </c>
      <c r="N8" s="50"/>
      <c r="O8" s="15">
        <f t="shared" si="0"/>
        <v>49</v>
      </c>
    </row>
    <row r="9" spans="2:15">
      <c r="B9" s="12">
        <v>6</v>
      </c>
      <c r="C9" s="13" t="s">
        <v>161</v>
      </c>
      <c r="D9" s="13" t="s">
        <v>55</v>
      </c>
      <c r="E9" s="14" t="s">
        <v>11</v>
      </c>
      <c r="F9" s="14" t="s">
        <v>12</v>
      </c>
      <c r="G9" s="13"/>
      <c r="H9" s="44">
        <v>16</v>
      </c>
      <c r="I9" s="44">
        <v>19</v>
      </c>
      <c r="J9" s="13"/>
      <c r="K9" s="13"/>
      <c r="L9" s="13"/>
      <c r="M9" s="13"/>
      <c r="N9" s="43"/>
      <c r="O9" s="15">
        <f t="shared" si="0"/>
        <v>35</v>
      </c>
    </row>
    <row r="10" spans="2:15">
      <c r="B10" s="12">
        <f xml:space="preserve"> SUM(B9,1)</f>
        <v>7</v>
      </c>
      <c r="C10" s="27" t="s">
        <v>80</v>
      </c>
      <c r="D10" s="27" t="s">
        <v>93</v>
      </c>
      <c r="E10" s="28" t="s">
        <v>15</v>
      </c>
      <c r="F10" s="28" t="s">
        <v>79</v>
      </c>
      <c r="G10" s="13">
        <v>2</v>
      </c>
      <c r="H10" s="13">
        <v>2</v>
      </c>
      <c r="I10" s="13">
        <v>12</v>
      </c>
      <c r="J10" s="13">
        <v>12</v>
      </c>
      <c r="K10" s="13"/>
      <c r="L10" s="13">
        <v>4</v>
      </c>
      <c r="M10" s="13"/>
      <c r="N10" s="43"/>
      <c r="O10" s="15">
        <f t="shared" si="0"/>
        <v>32</v>
      </c>
    </row>
    <row r="11" spans="2:15">
      <c r="B11" s="12">
        <v>8</v>
      </c>
      <c r="C11" s="13" t="s">
        <v>264</v>
      </c>
      <c r="D11" s="13" t="s">
        <v>89</v>
      </c>
      <c r="E11" s="14" t="s">
        <v>15</v>
      </c>
      <c r="F11" s="14" t="s">
        <v>18</v>
      </c>
      <c r="G11" s="13"/>
      <c r="H11" s="13"/>
      <c r="I11" s="13"/>
      <c r="J11" s="13"/>
      <c r="K11" s="13">
        <v>11</v>
      </c>
      <c r="L11" s="13">
        <v>3</v>
      </c>
      <c r="M11" s="13">
        <v>9</v>
      </c>
      <c r="N11" s="43"/>
      <c r="O11" s="15">
        <f t="shared" si="0"/>
        <v>23</v>
      </c>
    </row>
    <row r="12" spans="2:15">
      <c r="B12" s="12">
        <v>9</v>
      </c>
      <c r="C12" s="27" t="s">
        <v>92</v>
      </c>
      <c r="D12" s="27" t="s">
        <v>22</v>
      </c>
      <c r="E12" s="28" t="s">
        <v>58</v>
      </c>
      <c r="F12" s="28" t="s">
        <v>23</v>
      </c>
      <c r="G12" s="44">
        <v>19</v>
      </c>
      <c r="H12" s="13"/>
      <c r="I12" s="13"/>
      <c r="J12" s="13"/>
      <c r="K12" s="13"/>
      <c r="L12" s="13"/>
      <c r="M12" s="13"/>
      <c r="N12" s="43"/>
      <c r="O12" s="15">
        <f t="shared" si="0"/>
        <v>19</v>
      </c>
    </row>
    <row r="13" spans="2:15">
      <c r="B13" s="12">
        <v>10</v>
      </c>
      <c r="C13" s="27" t="s">
        <v>141</v>
      </c>
      <c r="D13" s="27" t="s">
        <v>142</v>
      </c>
      <c r="E13" s="28" t="s">
        <v>15</v>
      </c>
      <c r="F13" s="28" t="s">
        <v>23</v>
      </c>
      <c r="G13" s="13">
        <v>9</v>
      </c>
      <c r="H13" s="13"/>
      <c r="I13" s="13"/>
      <c r="J13" s="13"/>
      <c r="K13" s="13">
        <v>9</v>
      </c>
      <c r="L13" s="13"/>
      <c r="M13" s="13"/>
      <c r="N13" s="43"/>
      <c r="O13" s="15">
        <f t="shared" si="0"/>
        <v>18</v>
      </c>
    </row>
    <row r="14" spans="2:15">
      <c r="B14" s="12">
        <v>11</v>
      </c>
      <c r="C14" s="13" t="s">
        <v>135</v>
      </c>
      <c r="D14" s="13" t="s">
        <v>22</v>
      </c>
      <c r="E14" s="14" t="s">
        <v>17</v>
      </c>
      <c r="F14" s="14" t="s">
        <v>23</v>
      </c>
      <c r="G14" s="13">
        <v>16</v>
      </c>
      <c r="H14" s="13"/>
      <c r="I14" s="13"/>
      <c r="J14" s="13"/>
      <c r="K14" s="13"/>
      <c r="L14" s="13"/>
      <c r="M14" s="13"/>
      <c r="N14" s="43"/>
      <c r="O14" s="15">
        <f t="shared" si="0"/>
        <v>16</v>
      </c>
    </row>
    <row r="15" spans="2:15">
      <c r="B15" s="12">
        <v>12</v>
      </c>
      <c r="C15" s="13" t="s">
        <v>220</v>
      </c>
      <c r="D15" s="13" t="s">
        <v>221</v>
      </c>
      <c r="E15" s="14" t="s">
        <v>11</v>
      </c>
      <c r="F15" s="14" t="s">
        <v>23</v>
      </c>
      <c r="G15" s="13"/>
      <c r="H15" s="13"/>
      <c r="I15" s="13">
        <v>11</v>
      </c>
      <c r="J15" s="13"/>
      <c r="K15" s="13"/>
      <c r="L15" s="13"/>
      <c r="M15" s="13"/>
      <c r="N15" s="43"/>
      <c r="O15" s="15">
        <f t="shared" si="0"/>
        <v>11</v>
      </c>
    </row>
    <row r="16" spans="2:15">
      <c r="B16" s="12">
        <v>13</v>
      </c>
      <c r="C16" s="27" t="s">
        <v>94</v>
      </c>
      <c r="D16" s="27" t="s">
        <v>164</v>
      </c>
      <c r="E16" s="28" t="s">
        <v>15</v>
      </c>
      <c r="F16" s="28" t="s">
        <v>79</v>
      </c>
      <c r="G16" s="13"/>
      <c r="H16" s="13">
        <v>9</v>
      </c>
      <c r="I16" s="13"/>
      <c r="J16" s="13"/>
      <c r="K16" s="13"/>
      <c r="L16" s="13"/>
      <c r="M16" s="13"/>
      <c r="N16" s="43"/>
      <c r="O16" s="15">
        <f t="shared" si="0"/>
        <v>9</v>
      </c>
    </row>
    <row r="17" spans="2:15">
      <c r="B17" s="12">
        <v>14</v>
      </c>
      <c r="C17" s="13" t="s">
        <v>269</v>
      </c>
      <c r="D17" s="13" t="s">
        <v>270</v>
      </c>
      <c r="E17" s="14" t="s">
        <v>15</v>
      </c>
      <c r="F17" s="14" t="s">
        <v>28</v>
      </c>
      <c r="G17" s="13"/>
      <c r="H17" s="13"/>
      <c r="I17" s="13"/>
      <c r="J17" s="13"/>
      <c r="K17" s="13">
        <v>4</v>
      </c>
      <c r="L17" s="13">
        <v>3</v>
      </c>
      <c r="M17" s="13"/>
      <c r="N17" s="43"/>
      <c r="O17" s="15">
        <f t="shared" si="0"/>
        <v>7</v>
      </c>
    </row>
    <row r="18" spans="2:15">
      <c r="B18" s="12">
        <v>15</v>
      </c>
      <c r="C18" s="13" t="s">
        <v>249</v>
      </c>
      <c r="D18" s="13" t="s">
        <v>250</v>
      </c>
      <c r="E18" s="14" t="s">
        <v>15</v>
      </c>
      <c r="F18" s="14" t="s">
        <v>23</v>
      </c>
      <c r="G18" s="13"/>
      <c r="H18" s="13"/>
      <c r="I18" s="13"/>
      <c r="J18" s="13">
        <v>3</v>
      </c>
      <c r="K18" s="13">
        <v>3</v>
      </c>
      <c r="L18" s="13"/>
      <c r="M18" s="13"/>
      <c r="N18" s="43"/>
      <c r="O18" s="15">
        <f t="shared" si="0"/>
        <v>6</v>
      </c>
    </row>
    <row r="19" spans="2:15">
      <c r="B19" s="12">
        <v>16</v>
      </c>
      <c r="C19" s="13" t="s">
        <v>162</v>
      </c>
      <c r="D19" s="13" t="s">
        <v>163</v>
      </c>
      <c r="E19" s="14" t="s">
        <v>15</v>
      </c>
      <c r="F19" s="14" t="s">
        <v>16</v>
      </c>
      <c r="G19" s="13"/>
      <c r="H19" s="13">
        <v>2</v>
      </c>
      <c r="I19" s="13"/>
      <c r="J19" s="13"/>
      <c r="K19" s="13"/>
      <c r="L19" s="13">
        <v>4</v>
      </c>
      <c r="M19" s="13"/>
      <c r="N19" s="43"/>
      <c r="O19" s="15">
        <f t="shared" si="0"/>
        <v>6</v>
      </c>
    </row>
    <row r="20" spans="2:15">
      <c r="B20" s="12">
        <v>17</v>
      </c>
      <c r="C20" s="13" t="s">
        <v>244</v>
      </c>
      <c r="D20" s="13" t="s">
        <v>245</v>
      </c>
      <c r="E20" s="14" t="s">
        <v>15</v>
      </c>
      <c r="F20" s="14" t="s">
        <v>28</v>
      </c>
      <c r="G20" s="13"/>
      <c r="H20" s="13"/>
      <c r="I20" s="13"/>
      <c r="J20" s="13">
        <v>3</v>
      </c>
      <c r="K20" s="13">
        <v>2</v>
      </c>
      <c r="L20" s="13"/>
      <c r="M20" s="13"/>
      <c r="N20" s="43"/>
      <c r="O20" s="15">
        <f t="shared" si="0"/>
        <v>5</v>
      </c>
    </row>
    <row r="21" spans="2:15">
      <c r="B21" s="12">
        <v>18</v>
      </c>
      <c r="C21" s="13" t="s">
        <v>211</v>
      </c>
      <c r="D21" s="13" t="s">
        <v>210</v>
      </c>
      <c r="E21" s="14" t="s">
        <v>15</v>
      </c>
      <c r="F21" s="14" t="s">
        <v>30</v>
      </c>
      <c r="G21" s="13"/>
      <c r="H21" s="13"/>
      <c r="I21" s="13">
        <v>4</v>
      </c>
      <c r="J21" s="13"/>
      <c r="K21" s="13"/>
      <c r="L21" s="13"/>
      <c r="M21" s="13"/>
      <c r="N21" s="43"/>
      <c r="O21" s="15">
        <f t="shared" si="0"/>
        <v>4</v>
      </c>
    </row>
    <row r="22" spans="2:15">
      <c r="B22" s="12">
        <v>19</v>
      </c>
      <c r="C22" s="13" t="s">
        <v>286</v>
      </c>
      <c r="D22" s="13" t="s">
        <v>287</v>
      </c>
      <c r="E22" s="14" t="s">
        <v>15</v>
      </c>
      <c r="F22" s="14" t="s">
        <v>18</v>
      </c>
      <c r="G22" s="13"/>
      <c r="H22" s="13"/>
      <c r="I22" s="13"/>
      <c r="J22" s="13"/>
      <c r="K22" s="13"/>
      <c r="L22" s="13"/>
      <c r="M22" s="13">
        <v>4</v>
      </c>
      <c r="N22" s="43"/>
      <c r="O22" s="15">
        <f t="shared" si="0"/>
        <v>4</v>
      </c>
    </row>
    <row r="23" spans="2:15">
      <c r="B23" s="12">
        <v>20</v>
      </c>
      <c r="C23" s="13" t="s">
        <v>216</v>
      </c>
      <c r="D23" s="13" t="s">
        <v>217</v>
      </c>
      <c r="E23" s="14" t="s">
        <v>15</v>
      </c>
      <c r="F23" s="14" t="s">
        <v>158</v>
      </c>
      <c r="G23" s="13"/>
      <c r="H23" s="13"/>
      <c r="I23" s="13">
        <v>3</v>
      </c>
      <c r="J23" s="13"/>
      <c r="K23" s="13"/>
      <c r="L23" s="13"/>
      <c r="M23" s="13"/>
      <c r="N23" s="43"/>
      <c r="O23" s="15">
        <f t="shared" si="0"/>
        <v>3</v>
      </c>
    </row>
    <row r="24" spans="2:15">
      <c r="B24" s="12">
        <v>21</v>
      </c>
      <c r="C24" s="13" t="s">
        <v>261</v>
      </c>
      <c r="D24" s="13" t="s">
        <v>20</v>
      </c>
      <c r="E24" s="14" t="s">
        <v>15</v>
      </c>
      <c r="F24" s="14" t="s">
        <v>23</v>
      </c>
      <c r="G24" s="13"/>
      <c r="H24" s="13"/>
      <c r="I24" s="13"/>
      <c r="J24" s="13"/>
      <c r="K24" s="13">
        <v>3</v>
      </c>
      <c r="L24" s="13"/>
      <c r="M24" s="13"/>
      <c r="N24" s="43"/>
      <c r="O24" s="15">
        <f t="shared" si="0"/>
        <v>3</v>
      </c>
    </row>
    <row r="25" spans="2:15">
      <c r="B25" s="12">
        <v>22</v>
      </c>
      <c r="C25" s="13" t="s">
        <v>80</v>
      </c>
      <c r="D25" s="13" t="s">
        <v>55</v>
      </c>
      <c r="E25" s="14" t="s">
        <v>15</v>
      </c>
      <c r="F25" s="14" t="s">
        <v>79</v>
      </c>
      <c r="G25" s="13">
        <v>2</v>
      </c>
      <c r="H25" s="13"/>
      <c r="I25" s="13"/>
      <c r="J25" s="13"/>
      <c r="K25" s="13"/>
      <c r="L25" s="13"/>
      <c r="M25" s="13"/>
      <c r="N25" s="43"/>
      <c r="O25" s="15">
        <f t="shared" si="0"/>
        <v>2</v>
      </c>
    </row>
    <row r="26" spans="2:15">
      <c r="B26" s="12">
        <v>23</v>
      </c>
      <c r="C26" s="13" t="s">
        <v>94</v>
      </c>
      <c r="D26" s="13" t="s">
        <v>95</v>
      </c>
      <c r="E26" s="14" t="s">
        <v>17</v>
      </c>
      <c r="F26" s="14" t="s">
        <v>30</v>
      </c>
      <c r="G26" s="13">
        <v>2</v>
      </c>
      <c r="H26" s="13"/>
      <c r="I26" s="13"/>
      <c r="J26" s="13"/>
      <c r="K26" s="13"/>
      <c r="L26" s="13"/>
      <c r="M26" s="13"/>
      <c r="N26" s="43"/>
      <c r="O26" s="15">
        <f t="shared" si="0"/>
        <v>2</v>
      </c>
    </row>
    <row r="27" spans="2:15">
      <c r="B27" s="12">
        <v>24</v>
      </c>
      <c r="C27" s="13" t="s">
        <v>223</v>
      </c>
      <c r="D27" s="13" t="s">
        <v>224</v>
      </c>
      <c r="E27" s="14" t="s">
        <v>15</v>
      </c>
      <c r="F27" s="14" t="s">
        <v>16</v>
      </c>
      <c r="G27" s="13"/>
      <c r="H27" s="13"/>
      <c r="I27" s="13">
        <v>2</v>
      </c>
      <c r="J27" s="13"/>
      <c r="K27" s="13"/>
      <c r="L27" s="13"/>
      <c r="M27" s="13"/>
      <c r="N27" s="43"/>
      <c r="O27" s="15">
        <f t="shared" si="0"/>
        <v>2</v>
      </c>
    </row>
    <row r="28" spans="2:15">
      <c r="B28" s="12">
        <v>25</v>
      </c>
      <c r="C28" s="13" t="s">
        <v>282</v>
      </c>
      <c r="D28" s="13" t="s">
        <v>89</v>
      </c>
      <c r="E28" s="14" t="s">
        <v>15</v>
      </c>
      <c r="F28" s="14" t="s">
        <v>23</v>
      </c>
      <c r="G28" s="13"/>
      <c r="H28" s="13"/>
      <c r="I28" s="13"/>
      <c r="J28" s="13"/>
      <c r="K28" s="13"/>
      <c r="L28" s="13"/>
      <c r="M28" s="13">
        <v>2</v>
      </c>
      <c r="N28" s="43"/>
      <c r="O28" s="15">
        <f t="shared" si="0"/>
        <v>2</v>
      </c>
    </row>
    <row r="29" spans="2:15">
      <c r="B29" s="12"/>
      <c r="C29" s="13"/>
      <c r="D29" s="13"/>
      <c r="E29" s="14"/>
      <c r="F29" s="14"/>
      <c r="G29" s="13"/>
      <c r="H29" s="13"/>
      <c r="I29" s="13"/>
      <c r="J29" s="13"/>
      <c r="K29" s="13"/>
      <c r="L29" s="13"/>
      <c r="M29" s="13"/>
      <c r="N29" s="43"/>
      <c r="O29" s="15"/>
    </row>
    <row r="30" spans="2:15">
      <c r="B30" s="12"/>
      <c r="C30" s="13"/>
      <c r="D30" s="13"/>
      <c r="E30" s="14"/>
      <c r="F30" s="14"/>
      <c r="G30" s="13"/>
      <c r="H30" s="13"/>
      <c r="I30" s="13"/>
      <c r="J30" s="13"/>
      <c r="K30" s="13"/>
      <c r="L30" s="13"/>
      <c r="M30" s="13"/>
      <c r="N30" s="43"/>
      <c r="O30" s="15"/>
    </row>
    <row r="31" spans="2:15">
      <c r="B31" s="12"/>
      <c r="C31" s="13"/>
      <c r="D31" s="13"/>
      <c r="E31" s="14"/>
      <c r="F31" s="14"/>
      <c r="G31" s="13"/>
      <c r="H31" s="13"/>
      <c r="I31" s="13"/>
      <c r="J31" s="13"/>
      <c r="K31" s="13"/>
      <c r="L31" s="13"/>
      <c r="M31" s="13"/>
      <c r="N31" s="43"/>
      <c r="O31" s="15"/>
    </row>
    <row r="32" spans="2:15">
      <c r="B32" s="12"/>
      <c r="C32" s="13"/>
      <c r="D32" s="13"/>
      <c r="E32" s="14"/>
      <c r="F32" s="14"/>
      <c r="G32" s="13"/>
      <c r="H32" s="13"/>
      <c r="I32" s="13"/>
      <c r="J32" s="13"/>
      <c r="K32" s="13"/>
      <c r="L32" s="13"/>
      <c r="M32" s="13"/>
      <c r="N32" s="43"/>
      <c r="O32" s="15"/>
    </row>
    <row r="33" spans="2:15">
      <c r="B33" s="12"/>
      <c r="C33" s="13"/>
      <c r="D33" s="13"/>
      <c r="E33" s="14"/>
      <c r="F33" s="14"/>
      <c r="G33" s="13"/>
      <c r="H33" s="13"/>
      <c r="I33" s="13"/>
      <c r="J33" s="13"/>
      <c r="K33" s="13"/>
      <c r="L33" s="13"/>
      <c r="M33" s="13"/>
      <c r="N33" s="43"/>
      <c r="O33" s="15"/>
    </row>
  </sheetData>
  <sheetProtection selectLockedCells="1" selectUnlockedCells="1"/>
  <mergeCells count="2">
    <mergeCell ref="C2:D2"/>
    <mergeCell ref="B1:O1"/>
  </mergeCells>
  <pageMargins left="0.13" right="0.13" top="0.53" bottom="0.75" header="0.24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5"/>
  <sheetViews>
    <sheetView windowProtection="1" zoomScale="120" zoomScaleNormal="120" workbookViewId="0">
      <selection activeCell="B1" sqref="B1:O1"/>
    </sheetView>
  </sheetViews>
  <sheetFormatPr baseColWidth="10" defaultRowHeight="15"/>
  <cols>
    <col min="1" max="1" width="2.28515625" style="1" customWidth="1"/>
    <col min="2" max="2" width="4.42578125" style="1" customWidth="1"/>
    <col min="3" max="3" width="17.28515625" style="1" customWidth="1"/>
    <col min="4" max="4" width="11.42578125" style="1"/>
    <col min="5" max="5" width="8.140625" style="16" customWidth="1"/>
    <col min="6" max="6" width="11.42578125" style="16"/>
    <col min="7" max="12" width="7.140625" style="1" customWidth="1"/>
    <col min="13" max="14" width="6.5703125" style="1" customWidth="1"/>
    <col min="15" max="15" width="8.85546875" style="1" customWidth="1"/>
    <col min="16" max="16384" width="11.42578125" style="1"/>
  </cols>
  <sheetData>
    <row r="1" spans="2:15" ht="29.25" customHeight="1" thickBot="1">
      <c r="B1" s="52" t="s">
        <v>102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40.5" customHeight="1" thickBot="1">
      <c r="B2" s="17"/>
      <c r="C2" s="53" t="s">
        <v>104</v>
      </c>
      <c r="D2" s="53"/>
      <c r="E2" s="18"/>
      <c r="F2" s="19"/>
      <c r="G2" s="20"/>
      <c r="H2" s="21"/>
      <c r="I2" s="21"/>
      <c r="J2" s="21"/>
      <c r="K2" s="21"/>
      <c r="L2" s="21"/>
      <c r="M2" s="21"/>
      <c r="N2" s="41"/>
      <c r="O2" s="22"/>
    </row>
    <row r="3" spans="2:15">
      <c r="B3" s="8"/>
      <c r="C3" s="9" t="s">
        <v>1</v>
      </c>
      <c r="D3" s="10" t="s">
        <v>2</v>
      </c>
      <c r="E3" s="10" t="s">
        <v>3</v>
      </c>
      <c r="F3" s="9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105</v>
      </c>
      <c r="M3" s="10" t="s">
        <v>106</v>
      </c>
      <c r="N3" s="42" t="s">
        <v>293</v>
      </c>
      <c r="O3" s="23" t="s">
        <v>10</v>
      </c>
    </row>
    <row r="4" spans="2:15">
      <c r="B4" s="12">
        <v>1</v>
      </c>
      <c r="C4" s="13" t="s">
        <v>197</v>
      </c>
      <c r="D4" s="13" t="s">
        <v>170</v>
      </c>
      <c r="E4" s="14" t="s">
        <v>17</v>
      </c>
      <c r="F4" s="14" t="s">
        <v>158</v>
      </c>
      <c r="G4" s="13"/>
      <c r="H4" s="44">
        <v>25</v>
      </c>
      <c r="I4" s="44">
        <v>22</v>
      </c>
      <c r="J4" s="44">
        <v>22</v>
      </c>
      <c r="K4" s="44">
        <v>24</v>
      </c>
      <c r="L4" s="44">
        <v>22</v>
      </c>
      <c r="M4" s="44">
        <v>22</v>
      </c>
      <c r="N4" s="50"/>
      <c r="O4" s="24">
        <f t="shared" ref="O4:O35" si="0">SUM(G4:M4)</f>
        <v>137</v>
      </c>
    </row>
    <row r="5" spans="2:15">
      <c r="B5" s="12">
        <v>2</v>
      </c>
      <c r="C5" s="29" t="s">
        <v>148</v>
      </c>
      <c r="D5" s="29" t="s">
        <v>29</v>
      </c>
      <c r="E5" s="30" t="s">
        <v>11</v>
      </c>
      <c r="F5" s="30" t="s">
        <v>28</v>
      </c>
      <c r="G5" s="13">
        <v>17</v>
      </c>
      <c r="H5" s="13">
        <v>16</v>
      </c>
      <c r="I5" s="13">
        <v>17</v>
      </c>
      <c r="J5" s="13">
        <v>13</v>
      </c>
      <c r="K5" s="13">
        <v>12</v>
      </c>
      <c r="L5" s="13">
        <v>13</v>
      </c>
      <c r="M5" s="13">
        <v>21</v>
      </c>
      <c r="N5" s="43"/>
      <c r="O5" s="24">
        <f t="shared" si="0"/>
        <v>109</v>
      </c>
    </row>
    <row r="6" spans="2:15">
      <c r="B6" s="12">
        <v>3</v>
      </c>
      <c r="C6" s="13" t="s">
        <v>218</v>
      </c>
      <c r="D6" s="13" t="s">
        <v>196</v>
      </c>
      <c r="E6" s="14" t="s">
        <v>17</v>
      </c>
      <c r="F6" s="14" t="s">
        <v>158</v>
      </c>
      <c r="G6" s="13"/>
      <c r="H6" s="13">
        <v>16</v>
      </c>
      <c r="I6" s="13">
        <v>19</v>
      </c>
      <c r="J6" s="13">
        <v>13</v>
      </c>
      <c r="K6" s="13">
        <v>10</v>
      </c>
      <c r="L6" s="13">
        <v>15</v>
      </c>
      <c r="M6" s="13">
        <v>15</v>
      </c>
      <c r="N6" s="43"/>
      <c r="O6" s="24">
        <f t="shared" si="0"/>
        <v>88</v>
      </c>
    </row>
    <row r="7" spans="2:15">
      <c r="B7" s="12">
        <v>4</v>
      </c>
      <c r="C7" s="13" t="s">
        <v>200</v>
      </c>
      <c r="D7" s="13" t="s">
        <v>201</v>
      </c>
      <c r="E7" s="14" t="s">
        <v>15</v>
      </c>
      <c r="F7" s="14" t="s">
        <v>18</v>
      </c>
      <c r="G7" s="13"/>
      <c r="H7" s="13">
        <v>20</v>
      </c>
      <c r="I7" s="13">
        <v>9</v>
      </c>
      <c r="J7" s="13">
        <v>13</v>
      </c>
      <c r="K7" s="13">
        <v>13</v>
      </c>
      <c r="L7" s="13">
        <v>9</v>
      </c>
      <c r="M7" s="13">
        <v>13</v>
      </c>
      <c r="N7" s="43"/>
      <c r="O7" s="24">
        <f t="shared" si="0"/>
        <v>77</v>
      </c>
    </row>
    <row r="8" spans="2:15">
      <c r="B8" s="12">
        <v>5</v>
      </c>
      <c r="C8" s="29" t="s">
        <v>38</v>
      </c>
      <c r="D8" s="13" t="s">
        <v>39</v>
      </c>
      <c r="E8" s="14" t="s">
        <v>15</v>
      </c>
      <c r="F8" s="14" t="s">
        <v>28</v>
      </c>
      <c r="G8" s="13">
        <v>16</v>
      </c>
      <c r="H8" s="13">
        <v>14</v>
      </c>
      <c r="I8" s="13"/>
      <c r="J8" s="13">
        <v>15</v>
      </c>
      <c r="K8" s="13">
        <v>12</v>
      </c>
      <c r="L8" s="13">
        <v>15</v>
      </c>
      <c r="M8" s="13"/>
      <c r="N8" s="43"/>
      <c r="O8" s="24">
        <f t="shared" si="0"/>
        <v>72</v>
      </c>
    </row>
    <row r="9" spans="2:15">
      <c r="B9" s="12">
        <v>6</v>
      </c>
      <c r="C9" s="13" t="s">
        <v>34</v>
      </c>
      <c r="D9" s="13" t="s">
        <v>35</v>
      </c>
      <c r="E9" s="14" t="s">
        <v>17</v>
      </c>
      <c r="F9" s="14" t="s">
        <v>16</v>
      </c>
      <c r="G9" s="13">
        <v>19</v>
      </c>
      <c r="H9" s="13"/>
      <c r="I9" s="13"/>
      <c r="J9" s="13">
        <v>16</v>
      </c>
      <c r="K9" s="13">
        <v>14</v>
      </c>
      <c r="L9" s="13">
        <v>17</v>
      </c>
      <c r="M9" s="13"/>
      <c r="N9" s="43"/>
      <c r="O9" s="24">
        <f t="shared" si="0"/>
        <v>66</v>
      </c>
    </row>
    <row r="10" spans="2:15">
      <c r="B10" s="12">
        <v>7</v>
      </c>
      <c r="C10" s="13" t="s">
        <v>195</v>
      </c>
      <c r="D10" s="13" t="s">
        <v>205</v>
      </c>
      <c r="E10" s="14" t="s">
        <v>11</v>
      </c>
      <c r="F10" s="14" t="s">
        <v>180</v>
      </c>
      <c r="G10" s="13"/>
      <c r="H10" s="13">
        <v>16</v>
      </c>
      <c r="I10" s="13">
        <v>16</v>
      </c>
      <c r="J10" s="13">
        <v>11</v>
      </c>
      <c r="K10" s="13">
        <v>4</v>
      </c>
      <c r="L10" s="13"/>
      <c r="M10" s="13">
        <v>14</v>
      </c>
      <c r="N10" s="43"/>
      <c r="O10" s="24">
        <f t="shared" si="0"/>
        <v>61</v>
      </c>
    </row>
    <row r="11" spans="2:15">
      <c r="B11" s="12">
        <v>8</v>
      </c>
      <c r="C11" s="13" t="s">
        <v>29</v>
      </c>
      <c r="D11" s="13" t="s">
        <v>199</v>
      </c>
      <c r="E11" s="14" t="s">
        <v>15</v>
      </c>
      <c r="F11" s="14" t="s">
        <v>28</v>
      </c>
      <c r="G11" s="13"/>
      <c r="H11" s="13">
        <v>22</v>
      </c>
      <c r="I11" s="13"/>
      <c r="J11" s="13">
        <v>16</v>
      </c>
      <c r="K11" s="13"/>
      <c r="L11" s="13">
        <v>19</v>
      </c>
      <c r="M11" s="13"/>
      <c r="N11" s="43"/>
      <c r="O11" s="24">
        <f t="shared" si="0"/>
        <v>57</v>
      </c>
    </row>
    <row r="12" spans="2:15">
      <c r="B12" s="12">
        <v>9</v>
      </c>
      <c r="C12" s="13" t="s">
        <v>149</v>
      </c>
      <c r="D12" s="13" t="s">
        <v>42</v>
      </c>
      <c r="E12" s="14" t="s">
        <v>15</v>
      </c>
      <c r="F12" s="14" t="s">
        <v>30</v>
      </c>
      <c r="G12" s="13">
        <v>2</v>
      </c>
      <c r="H12" s="13">
        <v>9</v>
      </c>
      <c r="I12" s="13">
        <v>16</v>
      </c>
      <c r="J12" s="13">
        <v>4</v>
      </c>
      <c r="K12" s="13"/>
      <c r="L12" s="13">
        <v>9</v>
      </c>
      <c r="M12" s="13">
        <v>9</v>
      </c>
      <c r="N12" s="43"/>
      <c r="O12" s="24">
        <f t="shared" si="0"/>
        <v>49</v>
      </c>
    </row>
    <row r="13" spans="2:15">
      <c r="B13" s="12">
        <v>10</v>
      </c>
      <c r="C13" s="13" t="s">
        <v>190</v>
      </c>
      <c r="D13" s="13" t="s">
        <v>191</v>
      </c>
      <c r="E13" s="14" t="s">
        <v>15</v>
      </c>
      <c r="F13" s="14" t="s">
        <v>28</v>
      </c>
      <c r="G13" s="13"/>
      <c r="H13" s="13">
        <v>12</v>
      </c>
      <c r="I13" s="13">
        <v>10</v>
      </c>
      <c r="J13" s="13">
        <v>9</v>
      </c>
      <c r="K13" s="13">
        <v>4</v>
      </c>
      <c r="L13" s="13">
        <v>2</v>
      </c>
      <c r="M13" s="13">
        <v>12</v>
      </c>
      <c r="N13" s="43"/>
      <c r="O13" s="24">
        <f t="shared" si="0"/>
        <v>49</v>
      </c>
    </row>
    <row r="14" spans="2:15">
      <c r="B14" s="12">
        <v>11</v>
      </c>
      <c r="C14" s="13" t="s">
        <v>46</v>
      </c>
      <c r="D14" s="13" t="s">
        <v>47</v>
      </c>
      <c r="E14" s="14" t="s">
        <v>11</v>
      </c>
      <c r="F14" s="14" t="s">
        <v>30</v>
      </c>
      <c r="G14" s="13">
        <v>10</v>
      </c>
      <c r="H14" s="13"/>
      <c r="I14" s="13">
        <v>12</v>
      </c>
      <c r="J14" s="13">
        <v>9</v>
      </c>
      <c r="K14" s="13">
        <v>4</v>
      </c>
      <c r="L14" s="13">
        <v>11</v>
      </c>
      <c r="M14" s="13"/>
      <c r="N14" s="43"/>
      <c r="O14" s="24">
        <f t="shared" si="0"/>
        <v>46</v>
      </c>
    </row>
    <row r="15" spans="2:15">
      <c r="B15" s="12">
        <v>12</v>
      </c>
      <c r="C15" s="13" t="s">
        <v>198</v>
      </c>
      <c r="D15" s="13" t="s">
        <v>172</v>
      </c>
      <c r="E15" s="14" t="s">
        <v>11</v>
      </c>
      <c r="F15" s="14" t="s">
        <v>65</v>
      </c>
      <c r="G15" s="13"/>
      <c r="H15" s="13">
        <v>19</v>
      </c>
      <c r="I15" s="13"/>
      <c r="J15" s="13"/>
      <c r="K15" s="13">
        <v>10</v>
      </c>
      <c r="L15" s="13">
        <v>16</v>
      </c>
      <c r="M15" s="13"/>
      <c r="N15" s="43"/>
      <c r="O15" s="24">
        <f t="shared" si="0"/>
        <v>45</v>
      </c>
    </row>
    <row r="16" spans="2:15">
      <c r="B16" s="12">
        <v>13</v>
      </c>
      <c r="C16" s="13" t="s">
        <v>29</v>
      </c>
      <c r="D16" s="13" t="s">
        <v>69</v>
      </c>
      <c r="E16" s="14" t="s">
        <v>17</v>
      </c>
      <c r="F16" s="14" t="s">
        <v>28</v>
      </c>
      <c r="G16" s="44">
        <v>22</v>
      </c>
      <c r="H16" s="13"/>
      <c r="I16" s="13"/>
      <c r="J16" s="13">
        <v>19</v>
      </c>
      <c r="K16" s="13"/>
      <c r="L16" s="13"/>
      <c r="M16" s="13"/>
      <c r="N16" s="43"/>
      <c r="O16" s="24">
        <f t="shared" si="0"/>
        <v>41</v>
      </c>
    </row>
    <row r="17" spans="2:15">
      <c r="B17" s="12">
        <v>14</v>
      </c>
      <c r="C17" s="29" t="s">
        <v>120</v>
      </c>
      <c r="D17" s="29" t="s">
        <v>43</v>
      </c>
      <c r="E17" s="30" t="s">
        <v>11</v>
      </c>
      <c r="F17" s="30" t="s">
        <v>23</v>
      </c>
      <c r="G17" s="13"/>
      <c r="H17" s="13"/>
      <c r="I17" s="13"/>
      <c r="J17" s="13"/>
      <c r="K17" s="13">
        <v>21</v>
      </c>
      <c r="L17" s="13"/>
      <c r="M17" s="13">
        <v>16</v>
      </c>
      <c r="N17" s="43"/>
      <c r="O17" s="24">
        <f t="shared" si="0"/>
        <v>37</v>
      </c>
    </row>
    <row r="18" spans="2:15">
      <c r="B18" s="12">
        <v>15</v>
      </c>
      <c r="C18" s="13" t="s">
        <v>29</v>
      </c>
      <c r="D18" s="13" t="s">
        <v>64</v>
      </c>
      <c r="E18" s="14" t="s">
        <v>11</v>
      </c>
      <c r="F18" s="14" t="s">
        <v>12</v>
      </c>
      <c r="G18" s="13">
        <v>12</v>
      </c>
      <c r="H18" s="13">
        <v>9</v>
      </c>
      <c r="I18" s="13">
        <v>10</v>
      </c>
      <c r="J18" s="13"/>
      <c r="K18" s="13">
        <v>5</v>
      </c>
      <c r="L18" s="13"/>
      <c r="M18" s="13"/>
      <c r="N18" s="43"/>
      <c r="O18" s="24">
        <f t="shared" si="0"/>
        <v>36</v>
      </c>
    </row>
    <row r="19" spans="2:15">
      <c r="B19" s="12">
        <v>16</v>
      </c>
      <c r="C19" s="29" t="s">
        <v>48</v>
      </c>
      <c r="D19" s="29" t="s">
        <v>49</v>
      </c>
      <c r="E19" s="30" t="s">
        <v>15</v>
      </c>
      <c r="F19" s="30" t="s">
        <v>30</v>
      </c>
      <c r="G19" s="13">
        <v>13</v>
      </c>
      <c r="H19" s="13"/>
      <c r="I19" s="13">
        <v>9</v>
      </c>
      <c r="J19" s="13"/>
      <c r="K19" s="13">
        <v>10</v>
      </c>
      <c r="L19" s="13">
        <v>4</v>
      </c>
      <c r="M19" s="13"/>
      <c r="N19" s="43"/>
      <c r="O19" s="24">
        <f t="shared" si="0"/>
        <v>36</v>
      </c>
    </row>
    <row r="20" spans="2:15">
      <c r="B20" s="12">
        <v>17</v>
      </c>
      <c r="C20" s="13" t="s">
        <v>203</v>
      </c>
      <c r="D20" s="13" t="s">
        <v>204</v>
      </c>
      <c r="E20" s="14" t="s">
        <v>15</v>
      </c>
      <c r="F20" s="14" t="s">
        <v>180</v>
      </c>
      <c r="G20" s="13"/>
      <c r="H20" s="13"/>
      <c r="I20" s="13">
        <v>12</v>
      </c>
      <c r="J20" s="13">
        <v>9</v>
      </c>
      <c r="K20" s="13">
        <v>4</v>
      </c>
      <c r="L20" s="13">
        <v>11</v>
      </c>
      <c r="M20" s="13"/>
      <c r="N20" s="43"/>
      <c r="O20" s="24">
        <f t="shared" si="0"/>
        <v>36</v>
      </c>
    </row>
    <row r="21" spans="2:15">
      <c r="B21" s="12">
        <v>18</v>
      </c>
      <c r="C21" s="13" t="s">
        <v>44</v>
      </c>
      <c r="D21" s="13" t="s">
        <v>45</v>
      </c>
      <c r="E21" s="14" t="s">
        <v>17</v>
      </c>
      <c r="F21" s="14" t="s">
        <v>16</v>
      </c>
      <c r="G21" s="13"/>
      <c r="H21" s="13"/>
      <c r="I21" s="13"/>
      <c r="J21" s="13">
        <v>10</v>
      </c>
      <c r="K21" s="13">
        <v>13</v>
      </c>
      <c r="L21" s="13">
        <v>13</v>
      </c>
      <c r="M21" s="13"/>
      <c r="N21" s="43"/>
      <c r="O21" s="24">
        <f t="shared" si="0"/>
        <v>36</v>
      </c>
    </row>
    <row r="22" spans="2:15">
      <c r="B22" s="12">
        <v>19</v>
      </c>
      <c r="C22" s="13" t="s">
        <v>188</v>
      </c>
      <c r="D22" s="13" t="s">
        <v>189</v>
      </c>
      <c r="E22" s="14" t="s">
        <v>15</v>
      </c>
      <c r="F22" s="14" t="s">
        <v>28</v>
      </c>
      <c r="G22" s="13"/>
      <c r="H22" s="13">
        <v>12</v>
      </c>
      <c r="I22" s="13">
        <v>13</v>
      </c>
      <c r="J22" s="13">
        <v>2</v>
      </c>
      <c r="K22" s="13">
        <v>4</v>
      </c>
      <c r="L22" s="13"/>
      <c r="M22" s="13">
        <v>4</v>
      </c>
      <c r="N22" s="43"/>
      <c r="O22" s="24">
        <f t="shared" si="0"/>
        <v>35</v>
      </c>
    </row>
    <row r="23" spans="2:15">
      <c r="B23" s="12">
        <v>20</v>
      </c>
      <c r="C23" s="29" t="s">
        <v>119</v>
      </c>
      <c r="D23" s="29" t="s">
        <v>36</v>
      </c>
      <c r="E23" s="30" t="s">
        <v>11</v>
      </c>
      <c r="F23" s="30" t="s">
        <v>23</v>
      </c>
      <c r="G23" s="13"/>
      <c r="H23" s="13"/>
      <c r="I23" s="13"/>
      <c r="J23" s="13"/>
      <c r="K23" s="13">
        <v>18</v>
      </c>
      <c r="L23" s="13"/>
      <c r="M23" s="13">
        <v>17</v>
      </c>
      <c r="N23" s="43"/>
      <c r="O23" s="24">
        <f t="shared" si="0"/>
        <v>35</v>
      </c>
    </row>
    <row r="24" spans="2:15">
      <c r="B24" s="12">
        <v>21</v>
      </c>
      <c r="C24" s="13" t="s">
        <v>193</v>
      </c>
      <c r="D24" s="13" t="s">
        <v>222</v>
      </c>
      <c r="E24" s="14" t="s">
        <v>15</v>
      </c>
      <c r="F24" s="14" t="s">
        <v>12</v>
      </c>
      <c r="G24" s="13"/>
      <c r="H24" s="13">
        <v>12</v>
      </c>
      <c r="I24" s="13">
        <v>9</v>
      </c>
      <c r="J24" s="13">
        <v>2</v>
      </c>
      <c r="K24" s="13"/>
      <c r="L24" s="13">
        <v>4</v>
      </c>
      <c r="M24" s="13">
        <v>2</v>
      </c>
      <c r="N24" s="43"/>
      <c r="O24" s="24">
        <f t="shared" si="0"/>
        <v>29</v>
      </c>
    </row>
    <row r="25" spans="2:15">
      <c r="B25" s="12">
        <v>22</v>
      </c>
      <c r="C25" s="29" t="s">
        <v>184</v>
      </c>
      <c r="D25" s="29" t="s">
        <v>185</v>
      </c>
      <c r="E25" s="30" t="s">
        <v>15</v>
      </c>
      <c r="F25" s="30" t="s">
        <v>18</v>
      </c>
      <c r="G25" s="13"/>
      <c r="H25" s="13">
        <v>9</v>
      </c>
      <c r="I25" s="13">
        <v>3</v>
      </c>
      <c r="J25" s="13">
        <v>2</v>
      </c>
      <c r="K25" s="13">
        <v>2</v>
      </c>
      <c r="L25" s="13">
        <v>9</v>
      </c>
      <c r="M25" s="13">
        <v>4</v>
      </c>
      <c r="N25" s="43"/>
      <c r="O25" s="24">
        <f t="shared" si="0"/>
        <v>29</v>
      </c>
    </row>
    <row r="26" spans="2:15">
      <c r="B26" s="12">
        <v>23</v>
      </c>
      <c r="C26" s="13" t="s">
        <v>78</v>
      </c>
      <c r="D26" s="13" t="s">
        <v>59</v>
      </c>
      <c r="E26" s="14" t="s">
        <v>15</v>
      </c>
      <c r="F26" s="14" t="s">
        <v>30</v>
      </c>
      <c r="G26" s="13">
        <v>2</v>
      </c>
      <c r="H26" s="13"/>
      <c r="I26" s="13">
        <v>11</v>
      </c>
      <c r="J26" s="13"/>
      <c r="K26" s="13">
        <v>3</v>
      </c>
      <c r="L26" s="13">
        <v>2</v>
      </c>
      <c r="M26" s="13">
        <v>9</v>
      </c>
      <c r="N26" s="43"/>
      <c r="O26" s="24">
        <f t="shared" si="0"/>
        <v>27</v>
      </c>
    </row>
    <row r="27" spans="2:15">
      <c r="B27" s="12">
        <v>24</v>
      </c>
      <c r="C27" s="13" t="s">
        <v>209</v>
      </c>
      <c r="D27" s="13" t="s">
        <v>52</v>
      </c>
      <c r="E27" s="14" t="s">
        <v>15</v>
      </c>
      <c r="F27" s="14" t="s">
        <v>30</v>
      </c>
      <c r="G27" s="13">
        <v>12</v>
      </c>
      <c r="H27" s="13"/>
      <c r="I27" s="13">
        <v>2</v>
      </c>
      <c r="J27" s="13"/>
      <c r="K27" s="13">
        <v>3</v>
      </c>
      <c r="L27" s="13">
        <v>9</v>
      </c>
      <c r="M27" s="13"/>
      <c r="N27" s="43"/>
      <c r="O27" s="24">
        <f t="shared" si="0"/>
        <v>26</v>
      </c>
    </row>
    <row r="28" spans="2:15">
      <c r="B28" s="12">
        <v>25</v>
      </c>
      <c r="C28" s="29" t="s">
        <v>83</v>
      </c>
      <c r="D28" s="29" t="s">
        <v>40</v>
      </c>
      <c r="E28" s="30" t="s">
        <v>15</v>
      </c>
      <c r="F28" s="30" t="s">
        <v>23</v>
      </c>
      <c r="G28" s="13">
        <v>12</v>
      </c>
      <c r="H28" s="13">
        <v>13</v>
      </c>
      <c r="I28" s="13"/>
      <c r="J28" s="13"/>
      <c r="K28" s="13"/>
      <c r="L28" s="13"/>
      <c r="M28" s="13"/>
      <c r="N28" s="43"/>
      <c r="O28" s="24">
        <f t="shared" si="0"/>
        <v>25</v>
      </c>
    </row>
    <row r="29" spans="2:15">
      <c r="B29" s="12">
        <v>26</v>
      </c>
      <c r="C29" s="13" t="s">
        <v>70</v>
      </c>
      <c r="D29" s="13" t="s">
        <v>71</v>
      </c>
      <c r="E29" s="14" t="s">
        <v>15</v>
      </c>
      <c r="F29" s="14" t="s">
        <v>23</v>
      </c>
      <c r="G29" s="13">
        <v>9</v>
      </c>
      <c r="H29" s="13">
        <v>16</v>
      </c>
      <c r="I29" s="13"/>
      <c r="J29" s="13"/>
      <c r="K29" s="13"/>
      <c r="L29" s="13"/>
      <c r="M29" s="13"/>
      <c r="N29" s="43"/>
      <c r="O29" s="24">
        <f t="shared" si="0"/>
        <v>25</v>
      </c>
    </row>
    <row r="30" spans="2:15">
      <c r="B30" s="12">
        <v>27</v>
      </c>
      <c r="C30" s="13" t="s">
        <v>194</v>
      </c>
      <c r="D30" s="13" t="s">
        <v>29</v>
      </c>
      <c r="E30" s="14" t="s">
        <v>15</v>
      </c>
      <c r="F30" s="14" t="s">
        <v>23</v>
      </c>
      <c r="G30" s="13"/>
      <c r="H30" s="13">
        <v>12</v>
      </c>
      <c r="I30" s="13"/>
      <c r="J30" s="13"/>
      <c r="K30" s="13">
        <v>12</v>
      </c>
      <c r="L30" s="13"/>
      <c r="M30" s="13"/>
      <c r="N30" s="43"/>
      <c r="O30" s="24">
        <f t="shared" si="0"/>
        <v>24</v>
      </c>
    </row>
    <row r="31" spans="2:15">
      <c r="B31" s="12">
        <v>28</v>
      </c>
      <c r="C31" s="13" t="s">
        <v>68</v>
      </c>
      <c r="D31" s="13" t="s">
        <v>56</v>
      </c>
      <c r="E31" s="14" t="s">
        <v>11</v>
      </c>
      <c r="F31" s="14" t="s">
        <v>12</v>
      </c>
      <c r="G31" s="13">
        <v>10</v>
      </c>
      <c r="H31" s="13">
        <v>13</v>
      </c>
      <c r="I31" s="13"/>
      <c r="J31" s="13"/>
      <c r="K31" s="13"/>
      <c r="L31" s="13"/>
      <c r="M31" s="13"/>
      <c r="N31" s="43"/>
      <c r="O31" s="24">
        <f t="shared" si="0"/>
        <v>23</v>
      </c>
    </row>
    <row r="32" spans="2:15">
      <c r="B32" s="12">
        <v>29</v>
      </c>
      <c r="C32" s="13" t="s">
        <v>192</v>
      </c>
      <c r="D32" s="13" t="s">
        <v>29</v>
      </c>
      <c r="E32" s="14" t="s">
        <v>15</v>
      </c>
      <c r="F32" s="14" t="s">
        <v>180</v>
      </c>
      <c r="G32" s="13"/>
      <c r="H32" s="13">
        <v>12</v>
      </c>
      <c r="I32" s="13"/>
      <c r="J32" s="13">
        <v>9</v>
      </c>
      <c r="K32" s="13">
        <v>2</v>
      </c>
      <c r="L32" s="13"/>
      <c r="M32" s="13"/>
      <c r="N32" s="43"/>
      <c r="O32" s="24">
        <f t="shared" si="0"/>
        <v>23</v>
      </c>
    </row>
    <row r="33" spans="2:15">
      <c r="B33" s="12">
        <v>30</v>
      </c>
      <c r="C33" s="13" t="s">
        <v>178</v>
      </c>
      <c r="D33" s="13" t="s">
        <v>36</v>
      </c>
      <c r="E33" s="14" t="s">
        <v>15</v>
      </c>
      <c r="F33" s="14" t="s">
        <v>18</v>
      </c>
      <c r="G33" s="13"/>
      <c r="H33" s="13">
        <v>4</v>
      </c>
      <c r="I33" s="13">
        <v>2</v>
      </c>
      <c r="J33" s="13">
        <v>2</v>
      </c>
      <c r="K33" s="13">
        <v>3</v>
      </c>
      <c r="L33" s="13">
        <v>3</v>
      </c>
      <c r="M33" s="13">
        <v>9</v>
      </c>
      <c r="N33" s="43"/>
      <c r="O33" s="24">
        <f t="shared" si="0"/>
        <v>23</v>
      </c>
    </row>
    <row r="34" spans="2:15">
      <c r="B34" s="12">
        <v>31</v>
      </c>
      <c r="C34" s="13" t="s">
        <v>236</v>
      </c>
      <c r="D34" s="13" t="s">
        <v>35</v>
      </c>
      <c r="E34" s="14" t="s">
        <v>11</v>
      </c>
      <c r="F34" s="14" t="s">
        <v>158</v>
      </c>
      <c r="G34" s="13"/>
      <c r="H34" s="13"/>
      <c r="I34" s="13"/>
      <c r="J34" s="13">
        <v>9</v>
      </c>
      <c r="K34" s="13"/>
      <c r="L34" s="13">
        <v>2</v>
      </c>
      <c r="M34" s="13">
        <v>11</v>
      </c>
      <c r="N34" s="43"/>
      <c r="O34" s="24">
        <f t="shared" si="0"/>
        <v>22</v>
      </c>
    </row>
    <row r="35" spans="2:15">
      <c r="B35" s="12">
        <v>32</v>
      </c>
      <c r="C35" s="13" t="s">
        <v>176</v>
      </c>
      <c r="D35" s="13" t="s">
        <v>177</v>
      </c>
      <c r="E35" s="14" t="s">
        <v>11</v>
      </c>
      <c r="F35" s="14" t="s">
        <v>158</v>
      </c>
      <c r="G35" s="13"/>
      <c r="H35" s="13">
        <v>3</v>
      </c>
      <c r="I35" s="13">
        <v>9</v>
      </c>
      <c r="J35" s="13">
        <v>9</v>
      </c>
      <c r="K35" s="13"/>
      <c r="L35" s="13"/>
      <c r="M35" s="13"/>
      <c r="N35" s="43"/>
      <c r="O35" s="24">
        <f t="shared" si="0"/>
        <v>21</v>
      </c>
    </row>
    <row r="36" spans="2:15">
      <c r="B36" s="12">
        <v>33</v>
      </c>
      <c r="C36" s="13" t="s">
        <v>98</v>
      </c>
      <c r="D36" s="13" t="s">
        <v>29</v>
      </c>
      <c r="E36" s="14" t="s">
        <v>15</v>
      </c>
      <c r="F36" s="14" t="s">
        <v>16</v>
      </c>
      <c r="G36" s="13">
        <v>11</v>
      </c>
      <c r="H36" s="13"/>
      <c r="I36" s="13"/>
      <c r="J36" s="13"/>
      <c r="K36" s="13"/>
      <c r="L36" s="13">
        <v>9</v>
      </c>
      <c r="M36" s="13"/>
      <c r="N36" s="43"/>
      <c r="O36" s="24">
        <f t="shared" ref="O36:O64" si="1">SUM(G36:M36)</f>
        <v>20</v>
      </c>
    </row>
    <row r="37" spans="2:15">
      <c r="B37" s="12">
        <v>34</v>
      </c>
      <c r="C37" s="13" t="s">
        <v>173</v>
      </c>
      <c r="D37" s="13" t="s">
        <v>174</v>
      </c>
      <c r="E37" s="14" t="s">
        <v>15</v>
      </c>
      <c r="F37" s="14" t="s">
        <v>158</v>
      </c>
      <c r="G37" s="13"/>
      <c r="H37" s="13">
        <v>2</v>
      </c>
      <c r="I37" s="13"/>
      <c r="J37" s="13">
        <v>2</v>
      </c>
      <c r="K37" s="13">
        <v>2</v>
      </c>
      <c r="L37" s="13">
        <v>9</v>
      </c>
      <c r="M37" s="13">
        <v>2</v>
      </c>
      <c r="N37" s="43"/>
      <c r="O37" s="24">
        <f t="shared" si="1"/>
        <v>17</v>
      </c>
    </row>
    <row r="38" spans="2:15">
      <c r="B38" s="12">
        <v>35</v>
      </c>
      <c r="C38" s="13" t="s">
        <v>86</v>
      </c>
      <c r="D38" s="13" t="s">
        <v>39</v>
      </c>
      <c r="E38" s="14" t="s">
        <v>15</v>
      </c>
      <c r="F38" s="14" t="s">
        <v>30</v>
      </c>
      <c r="G38" s="13">
        <v>2</v>
      </c>
      <c r="H38" s="13"/>
      <c r="I38" s="13">
        <v>9</v>
      </c>
      <c r="J38" s="13"/>
      <c r="K38" s="13">
        <v>3</v>
      </c>
      <c r="L38" s="13"/>
      <c r="M38" s="13">
        <v>2</v>
      </c>
      <c r="N38" s="43"/>
      <c r="O38" s="24">
        <f t="shared" si="1"/>
        <v>16</v>
      </c>
    </row>
    <row r="39" spans="2:15">
      <c r="B39" s="12">
        <v>36</v>
      </c>
      <c r="C39" s="13" t="s">
        <v>232</v>
      </c>
      <c r="D39" s="13" t="s">
        <v>233</v>
      </c>
      <c r="E39" s="14" t="s">
        <v>234</v>
      </c>
      <c r="F39" s="14" t="s">
        <v>23</v>
      </c>
      <c r="G39" s="13"/>
      <c r="H39" s="13"/>
      <c r="I39" s="13"/>
      <c r="J39" s="13">
        <v>14</v>
      </c>
      <c r="K39" s="13"/>
      <c r="L39" s="13"/>
      <c r="M39" s="13"/>
      <c r="N39" s="43"/>
      <c r="O39" s="24">
        <f t="shared" si="1"/>
        <v>14</v>
      </c>
    </row>
    <row r="40" spans="2:15">
      <c r="B40" s="12">
        <v>37</v>
      </c>
      <c r="C40" s="29" t="s">
        <v>186</v>
      </c>
      <c r="D40" s="29" t="s">
        <v>61</v>
      </c>
      <c r="E40" s="30" t="s">
        <v>15</v>
      </c>
      <c r="F40" s="30" t="s">
        <v>187</v>
      </c>
      <c r="G40" s="13"/>
      <c r="H40" s="13">
        <v>9</v>
      </c>
      <c r="I40" s="13">
        <v>4</v>
      </c>
      <c r="J40" s="13"/>
      <c r="K40" s="13"/>
      <c r="L40" s="13"/>
      <c r="M40" s="13"/>
      <c r="N40" s="43"/>
      <c r="O40" s="24">
        <f t="shared" si="1"/>
        <v>13</v>
      </c>
    </row>
    <row r="41" spans="2:15">
      <c r="B41" s="12">
        <v>38</v>
      </c>
      <c r="C41" s="13" t="s">
        <v>66</v>
      </c>
      <c r="D41" s="13" t="s">
        <v>67</v>
      </c>
      <c r="E41" s="14" t="s">
        <v>15</v>
      </c>
      <c r="F41" s="14" t="s">
        <v>23</v>
      </c>
      <c r="G41" s="13">
        <v>9</v>
      </c>
      <c r="H41" s="13">
        <v>2</v>
      </c>
      <c r="I41" s="13"/>
      <c r="J41" s="13"/>
      <c r="K41" s="13"/>
      <c r="L41" s="13"/>
      <c r="M41" s="13"/>
      <c r="N41" s="43"/>
      <c r="O41" s="24">
        <f t="shared" si="1"/>
        <v>11</v>
      </c>
    </row>
    <row r="42" spans="2:15">
      <c r="B42" s="12">
        <v>39</v>
      </c>
      <c r="C42" s="29" t="s">
        <v>29</v>
      </c>
      <c r="D42" s="29" t="s">
        <v>49</v>
      </c>
      <c r="E42" s="30" t="s">
        <v>15</v>
      </c>
      <c r="F42" s="30" t="s">
        <v>12</v>
      </c>
      <c r="G42" s="13">
        <v>4</v>
      </c>
      <c r="H42" s="13">
        <v>2</v>
      </c>
      <c r="I42" s="13">
        <v>2</v>
      </c>
      <c r="J42" s="13"/>
      <c r="K42" s="13">
        <v>3</v>
      </c>
      <c r="L42" s="13"/>
      <c r="M42" s="13"/>
      <c r="N42" s="43"/>
      <c r="O42" s="24">
        <f t="shared" si="1"/>
        <v>11</v>
      </c>
    </row>
    <row r="43" spans="2:15">
      <c r="B43" s="12">
        <v>40</v>
      </c>
      <c r="C43" s="13" t="s">
        <v>171</v>
      </c>
      <c r="D43" s="13" t="s">
        <v>172</v>
      </c>
      <c r="E43" s="14" t="s">
        <v>15</v>
      </c>
      <c r="F43" s="14" t="s">
        <v>158</v>
      </c>
      <c r="G43" s="13"/>
      <c r="H43" s="13">
        <v>2</v>
      </c>
      <c r="I43" s="13">
        <v>2</v>
      </c>
      <c r="J43" s="13"/>
      <c r="K43" s="13">
        <v>3</v>
      </c>
      <c r="L43" s="13"/>
      <c r="M43" s="13"/>
      <c r="N43" s="43"/>
      <c r="O43" s="24">
        <f t="shared" si="1"/>
        <v>7</v>
      </c>
    </row>
    <row r="44" spans="2:15">
      <c r="B44" s="12">
        <v>41</v>
      </c>
      <c r="C44" s="13" t="s">
        <v>169</v>
      </c>
      <c r="D44" s="13" t="s">
        <v>170</v>
      </c>
      <c r="E44" s="14" t="s">
        <v>15</v>
      </c>
      <c r="F44" s="14" t="s">
        <v>158</v>
      </c>
      <c r="G44" s="13"/>
      <c r="H44" s="13">
        <v>2</v>
      </c>
      <c r="I44" s="13">
        <v>2</v>
      </c>
      <c r="J44" s="13"/>
      <c r="K44" s="13">
        <v>2</v>
      </c>
      <c r="L44" s="13"/>
      <c r="M44" s="13"/>
      <c r="N44" s="43"/>
      <c r="O44" s="24">
        <f t="shared" si="1"/>
        <v>6</v>
      </c>
    </row>
    <row r="45" spans="2:15">
      <c r="B45" s="12">
        <v>42</v>
      </c>
      <c r="C45" s="13" t="s">
        <v>167</v>
      </c>
      <c r="D45" s="13" t="s">
        <v>168</v>
      </c>
      <c r="E45" s="14" t="s">
        <v>15</v>
      </c>
      <c r="F45" s="14" t="s">
        <v>28</v>
      </c>
      <c r="G45" s="13"/>
      <c r="H45" s="13">
        <v>2</v>
      </c>
      <c r="I45" s="13"/>
      <c r="J45" s="13">
        <v>2</v>
      </c>
      <c r="K45" s="13">
        <v>2</v>
      </c>
      <c r="L45" s="13"/>
      <c r="M45" s="13"/>
      <c r="N45" s="43"/>
      <c r="O45" s="24">
        <f t="shared" si="1"/>
        <v>6</v>
      </c>
    </row>
    <row r="46" spans="2:15">
      <c r="B46" s="12">
        <v>43</v>
      </c>
      <c r="C46" s="29" t="s">
        <v>271</v>
      </c>
      <c r="D46" s="29" t="s">
        <v>272</v>
      </c>
      <c r="E46" s="30" t="s">
        <v>15</v>
      </c>
      <c r="F46" s="30" t="s">
        <v>253</v>
      </c>
      <c r="G46" s="13"/>
      <c r="H46" s="13"/>
      <c r="I46" s="13"/>
      <c r="J46" s="13"/>
      <c r="K46" s="13"/>
      <c r="L46" s="13">
        <v>2</v>
      </c>
      <c r="M46" s="13">
        <v>3</v>
      </c>
      <c r="N46" s="43"/>
      <c r="O46" s="24">
        <f t="shared" si="1"/>
        <v>5</v>
      </c>
    </row>
    <row r="47" spans="2:15">
      <c r="B47" s="12">
        <v>44</v>
      </c>
      <c r="C47" s="13" t="s">
        <v>150</v>
      </c>
      <c r="D47" s="13" t="s">
        <v>151</v>
      </c>
      <c r="E47" s="14" t="s">
        <v>15</v>
      </c>
      <c r="F47" s="14" t="s">
        <v>30</v>
      </c>
      <c r="G47" s="13">
        <v>2</v>
      </c>
      <c r="H47" s="13"/>
      <c r="I47" s="13">
        <v>2</v>
      </c>
      <c r="J47" s="13"/>
      <c r="K47" s="13"/>
      <c r="L47" s="13"/>
      <c r="M47" s="13"/>
      <c r="N47" s="43"/>
      <c r="O47" s="24">
        <f t="shared" si="1"/>
        <v>4</v>
      </c>
    </row>
    <row r="48" spans="2:15">
      <c r="B48" s="12">
        <v>45</v>
      </c>
      <c r="C48" s="13" t="s">
        <v>254</v>
      </c>
      <c r="D48" s="13" t="s">
        <v>29</v>
      </c>
      <c r="E48" s="14" t="s">
        <v>15</v>
      </c>
      <c r="F48" s="14" t="s">
        <v>252</v>
      </c>
      <c r="G48" s="13"/>
      <c r="H48" s="13"/>
      <c r="I48" s="13"/>
      <c r="J48" s="13"/>
      <c r="K48" s="13">
        <v>4</v>
      </c>
      <c r="L48" s="13"/>
      <c r="M48" s="13"/>
      <c r="N48" s="43"/>
      <c r="O48" s="24">
        <f t="shared" si="1"/>
        <v>4</v>
      </c>
    </row>
    <row r="49" spans="2:15">
      <c r="B49" s="12">
        <v>46</v>
      </c>
      <c r="C49" s="13" t="s">
        <v>145</v>
      </c>
      <c r="D49" s="13" t="s">
        <v>40</v>
      </c>
      <c r="E49" s="14" t="s">
        <v>15</v>
      </c>
      <c r="F49" s="14" t="s">
        <v>12</v>
      </c>
      <c r="G49" s="13">
        <v>2</v>
      </c>
      <c r="H49" s="13"/>
      <c r="I49" s="13"/>
      <c r="J49" s="13"/>
      <c r="K49" s="13"/>
      <c r="L49" s="13"/>
      <c r="M49" s="13">
        <v>2</v>
      </c>
      <c r="N49" s="43"/>
      <c r="O49" s="24">
        <f t="shared" si="1"/>
        <v>4</v>
      </c>
    </row>
    <row r="50" spans="2:15">
      <c r="B50" s="12">
        <v>47</v>
      </c>
      <c r="C50" s="13" t="s">
        <v>143</v>
      </c>
      <c r="D50" s="29" t="s">
        <v>144</v>
      </c>
      <c r="E50" s="30" t="s">
        <v>15</v>
      </c>
      <c r="F50" s="30" t="s">
        <v>23</v>
      </c>
      <c r="G50" s="13">
        <v>3</v>
      </c>
      <c r="H50" s="13"/>
      <c r="I50" s="13"/>
      <c r="J50" s="13"/>
      <c r="K50" s="13"/>
      <c r="L50" s="13"/>
      <c r="M50" s="13"/>
      <c r="N50" s="43"/>
      <c r="O50" s="24">
        <f t="shared" si="1"/>
        <v>3</v>
      </c>
    </row>
    <row r="51" spans="2:15">
      <c r="B51" s="12">
        <v>48</v>
      </c>
      <c r="C51" s="29" t="s">
        <v>147</v>
      </c>
      <c r="D51" s="29" t="s">
        <v>36</v>
      </c>
      <c r="E51" s="30" t="s">
        <v>15</v>
      </c>
      <c r="F51" s="30" t="s">
        <v>16</v>
      </c>
      <c r="G51" s="13">
        <v>3</v>
      </c>
      <c r="H51" s="13"/>
      <c r="I51" s="13"/>
      <c r="J51" s="13"/>
      <c r="K51" s="13"/>
      <c r="L51" s="13"/>
      <c r="M51" s="13"/>
      <c r="N51" s="43"/>
      <c r="O51" s="24">
        <f t="shared" si="1"/>
        <v>3</v>
      </c>
    </row>
    <row r="52" spans="2:15">
      <c r="B52" s="12">
        <v>49</v>
      </c>
      <c r="C52" s="29" t="s">
        <v>237</v>
      </c>
      <c r="D52" s="13" t="s">
        <v>238</v>
      </c>
      <c r="E52" s="14" t="s">
        <v>15</v>
      </c>
      <c r="F52" s="14" t="s">
        <v>79</v>
      </c>
      <c r="G52" s="13"/>
      <c r="H52" s="13"/>
      <c r="I52" s="13"/>
      <c r="J52" s="13">
        <v>3</v>
      </c>
      <c r="K52" s="13"/>
      <c r="L52" s="13"/>
      <c r="M52" s="13"/>
      <c r="N52" s="43"/>
      <c r="O52" s="24">
        <f t="shared" si="1"/>
        <v>3</v>
      </c>
    </row>
    <row r="53" spans="2:15">
      <c r="B53" s="12">
        <v>50</v>
      </c>
      <c r="C53" s="13" t="s">
        <v>258</v>
      </c>
      <c r="D53" s="13" t="s">
        <v>40</v>
      </c>
      <c r="E53" s="14" t="s">
        <v>15</v>
      </c>
      <c r="F53" s="14" t="s">
        <v>30</v>
      </c>
      <c r="G53" s="13"/>
      <c r="H53" s="13"/>
      <c r="I53" s="13"/>
      <c r="J53" s="13"/>
      <c r="K53" s="13">
        <v>3</v>
      </c>
      <c r="L53" s="13"/>
      <c r="M53" s="13"/>
      <c r="N53" s="43"/>
      <c r="O53" s="24">
        <f t="shared" si="1"/>
        <v>3</v>
      </c>
    </row>
    <row r="54" spans="2:15">
      <c r="B54" s="12">
        <v>51</v>
      </c>
      <c r="C54" s="13" t="s">
        <v>288</v>
      </c>
      <c r="D54" s="13" t="s">
        <v>289</v>
      </c>
      <c r="E54" s="14" t="s">
        <v>15</v>
      </c>
      <c r="F54" s="14" t="s">
        <v>18</v>
      </c>
      <c r="G54" s="13"/>
      <c r="H54" s="13"/>
      <c r="I54" s="13"/>
      <c r="J54" s="13"/>
      <c r="K54" s="13"/>
      <c r="L54" s="13"/>
      <c r="M54" s="13">
        <v>3</v>
      </c>
      <c r="N54" s="43"/>
      <c r="O54" s="24">
        <f t="shared" si="1"/>
        <v>3</v>
      </c>
    </row>
    <row r="55" spans="2:15">
      <c r="B55" s="12">
        <v>52</v>
      </c>
      <c r="C55" s="13" t="s">
        <v>81</v>
      </c>
      <c r="D55" s="13" t="s">
        <v>82</v>
      </c>
      <c r="E55" s="14" t="s">
        <v>15</v>
      </c>
      <c r="F55" s="14" t="s">
        <v>23</v>
      </c>
      <c r="G55" s="13">
        <v>2</v>
      </c>
      <c r="H55" s="13"/>
      <c r="I55" s="13"/>
      <c r="J55" s="13"/>
      <c r="K55" s="13"/>
      <c r="L55" s="13"/>
      <c r="M55" s="13"/>
      <c r="N55" s="43"/>
      <c r="O55" s="24">
        <f t="shared" si="1"/>
        <v>2</v>
      </c>
    </row>
    <row r="56" spans="2:15">
      <c r="B56" s="12">
        <v>53</v>
      </c>
      <c r="C56" s="13" t="s">
        <v>165</v>
      </c>
      <c r="D56" s="13" t="s">
        <v>59</v>
      </c>
      <c r="E56" s="14" t="s">
        <v>15</v>
      </c>
      <c r="F56" s="14" t="s">
        <v>156</v>
      </c>
      <c r="G56" s="13"/>
      <c r="H56" s="13">
        <v>2</v>
      </c>
      <c r="I56" s="13"/>
      <c r="J56" s="13"/>
      <c r="K56" s="13"/>
      <c r="L56" s="13"/>
      <c r="M56" s="13"/>
      <c r="N56" s="43"/>
      <c r="O56" s="24">
        <f t="shared" si="1"/>
        <v>2</v>
      </c>
    </row>
    <row r="57" spans="2:15">
      <c r="B57" s="12">
        <v>54</v>
      </c>
      <c r="C57" s="13" t="s">
        <v>166</v>
      </c>
      <c r="D57" s="13" t="s">
        <v>39</v>
      </c>
      <c r="E57" s="14" t="s">
        <v>15</v>
      </c>
      <c r="F57" s="14" t="s">
        <v>158</v>
      </c>
      <c r="G57" s="13"/>
      <c r="H57" s="13">
        <v>2</v>
      </c>
      <c r="I57" s="13"/>
      <c r="J57" s="13"/>
      <c r="K57" s="13"/>
      <c r="L57" s="13"/>
      <c r="M57" s="13"/>
      <c r="N57" s="43"/>
      <c r="O57" s="24">
        <f t="shared" si="1"/>
        <v>2</v>
      </c>
    </row>
    <row r="58" spans="2:15">
      <c r="B58" s="12">
        <v>55</v>
      </c>
      <c r="C58" s="13" t="s">
        <v>175</v>
      </c>
      <c r="D58" s="13" t="s">
        <v>172</v>
      </c>
      <c r="E58" s="14" t="s">
        <v>15</v>
      </c>
      <c r="F58" s="14" t="s">
        <v>156</v>
      </c>
      <c r="G58" s="13"/>
      <c r="H58" s="13">
        <v>2</v>
      </c>
      <c r="I58" s="13"/>
      <c r="J58" s="13"/>
      <c r="K58" s="13"/>
      <c r="L58" s="13"/>
      <c r="M58" s="13"/>
      <c r="N58" s="43"/>
      <c r="O58" s="24">
        <f t="shared" si="1"/>
        <v>2</v>
      </c>
    </row>
    <row r="59" spans="2:15">
      <c r="B59" s="12">
        <v>56</v>
      </c>
      <c r="C59" s="13" t="s">
        <v>219</v>
      </c>
      <c r="D59" s="29" t="s">
        <v>62</v>
      </c>
      <c r="E59" s="30" t="s">
        <v>15</v>
      </c>
      <c r="F59" s="30" t="s">
        <v>158</v>
      </c>
      <c r="G59" s="13"/>
      <c r="H59" s="13"/>
      <c r="I59" s="13">
        <v>2</v>
      </c>
      <c r="J59" s="13"/>
      <c r="K59" s="13"/>
      <c r="L59" s="13"/>
      <c r="M59" s="13"/>
      <c r="N59" s="43"/>
      <c r="O59" s="24">
        <f t="shared" si="1"/>
        <v>2</v>
      </c>
    </row>
    <row r="60" spans="2:15">
      <c r="B60" s="12">
        <v>57</v>
      </c>
      <c r="C60" s="13" t="s">
        <v>235</v>
      </c>
      <c r="D60" s="13" t="s">
        <v>172</v>
      </c>
      <c r="E60" s="14" t="s">
        <v>15</v>
      </c>
      <c r="F60" s="14" t="s">
        <v>16</v>
      </c>
      <c r="G60" s="13"/>
      <c r="H60" s="13"/>
      <c r="I60" s="13"/>
      <c r="J60" s="13">
        <v>2</v>
      </c>
      <c r="K60" s="13"/>
      <c r="L60" s="13"/>
      <c r="M60" s="13"/>
      <c r="N60" s="43"/>
      <c r="O60" s="24">
        <f t="shared" si="1"/>
        <v>2</v>
      </c>
    </row>
    <row r="61" spans="2:15">
      <c r="B61" s="12">
        <v>58</v>
      </c>
      <c r="C61" s="13" t="s">
        <v>262</v>
      </c>
      <c r="D61" s="13" t="s">
        <v>263</v>
      </c>
      <c r="E61" s="14" t="s">
        <v>15</v>
      </c>
      <c r="F61" s="14" t="s">
        <v>23</v>
      </c>
      <c r="G61" s="13"/>
      <c r="H61" s="13"/>
      <c r="I61" s="13"/>
      <c r="J61" s="13"/>
      <c r="K61" s="13">
        <v>2</v>
      </c>
      <c r="L61" s="13"/>
      <c r="M61" s="13"/>
      <c r="N61" s="43"/>
      <c r="O61" s="24">
        <f t="shared" si="1"/>
        <v>2</v>
      </c>
    </row>
    <row r="62" spans="2:15">
      <c r="B62" s="12">
        <v>59</v>
      </c>
      <c r="C62" s="29" t="s">
        <v>267</v>
      </c>
      <c r="D62" s="29" t="s">
        <v>268</v>
      </c>
      <c r="E62" s="30" t="s">
        <v>15</v>
      </c>
      <c r="F62" s="30" t="s">
        <v>28</v>
      </c>
      <c r="G62" s="13"/>
      <c r="H62" s="13"/>
      <c r="I62" s="13"/>
      <c r="J62" s="13"/>
      <c r="K62" s="13">
        <v>2</v>
      </c>
      <c r="L62" s="13"/>
      <c r="M62" s="13"/>
      <c r="N62" s="43"/>
      <c r="O62" s="24">
        <f t="shared" si="1"/>
        <v>2</v>
      </c>
    </row>
    <row r="63" spans="2:15">
      <c r="B63" s="12">
        <v>60</v>
      </c>
      <c r="C63" s="13" t="s">
        <v>273</v>
      </c>
      <c r="D63" s="13" t="s">
        <v>274</v>
      </c>
      <c r="E63" s="14" t="s">
        <v>15</v>
      </c>
      <c r="F63" s="14" t="s">
        <v>253</v>
      </c>
      <c r="G63" s="13"/>
      <c r="H63" s="13"/>
      <c r="I63" s="13"/>
      <c r="J63" s="13"/>
      <c r="K63" s="13"/>
      <c r="L63" s="13">
        <v>2</v>
      </c>
      <c r="M63" s="13"/>
      <c r="N63" s="43"/>
      <c r="O63" s="24">
        <f t="shared" si="1"/>
        <v>2</v>
      </c>
    </row>
    <row r="64" spans="2:15">
      <c r="B64" s="12">
        <v>61</v>
      </c>
      <c r="C64" s="13" t="s">
        <v>277</v>
      </c>
      <c r="D64" s="13" t="s">
        <v>278</v>
      </c>
      <c r="E64" s="14" t="s">
        <v>15</v>
      </c>
      <c r="F64" s="14" t="s">
        <v>16</v>
      </c>
      <c r="G64" s="13"/>
      <c r="H64" s="13"/>
      <c r="I64" s="13"/>
      <c r="J64" s="13"/>
      <c r="K64" s="13"/>
      <c r="L64" s="13">
        <v>2</v>
      </c>
      <c r="M64" s="13"/>
      <c r="N64" s="43"/>
      <c r="O64" s="24">
        <f t="shared" si="1"/>
        <v>2</v>
      </c>
    </row>
    <row r="65" spans="2:2">
      <c r="B65" s="12"/>
    </row>
  </sheetData>
  <sheetProtection selectLockedCells="1" selectUnlockedCells="1"/>
  <mergeCells count="2">
    <mergeCell ref="C2:D2"/>
    <mergeCell ref="B1:O1"/>
  </mergeCells>
  <pageMargins left="0.13" right="0.18" top="0.62" bottom="0.3" header="0.28000000000000003" footer="0.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2"/>
  <sheetViews>
    <sheetView windowProtection="1" zoomScale="120" zoomScaleNormal="120" workbookViewId="0">
      <selection activeCell="B11" sqref="B11"/>
    </sheetView>
  </sheetViews>
  <sheetFormatPr baseColWidth="10" defaultRowHeight="15"/>
  <cols>
    <col min="1" max="1" width="2.42578125" style="1" customWidth="1"/>
    <col min="2" max="2" width="3.42578125" style="1" customWidth="1"/>
    <col min="3" max="3" width="12.140625" style="1" customWidth="1"/>
    <col min="4" max="4" width="11.42578125" style="1"/>
    <col min="5" max="5" width="7.7109375" style="1" customWidth="1"/>
    <col min="6" max="6" width="11.42578125" style="1"/>
    <col min="7" max="13" width="7.140625" style="1" customWidth="1"/>
    <col min="14" max="14" width="14" style="1" customWidth="1"/>
    <col min="15" max="16384" width="11.42578125" style="1"/>
  </cols>
  <sheetData>
    <row r="1" spans="2:14" ht="28.5" customHeight="1" thickBot="1">
      <c r="B1" s="52" t="s">
        <v>102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ht="40.5" customHeight="1" thickBot="1">
      <c r="B2" s="2"/>
      <c r="C2" s="51" t="s">
        <v>73</v>
      </c>
      <c r="D2" s="51"/>
      <c r="E2" s="3"/>
      <c r="F2" s="4"/>
      <c r="G2" s="5"/>
      <c r="H2" s="6"/>
      <c r="I2" s="6"/>
      <c r="J2" s="6"/>
      <c r="K2" s="6"/>
      <c r="L2" s="6"/>
      <c r="M2" s="6"/>
      <c r="N2" s="7"/>
    </row>
    <row r="3" spans="2:14">
      <c r="B3" s="8"/>
      <c r="C3" s="9" t="s">
        <v>1</v>
      </c>
      <c r="D3" s="10" t="s">
        <v>2</v>
      </c>
      <c r="E3" s="10" t="s">
        <v>3</v>
      </c>
      <c r="F3" s="9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105</v>
      </c>
      <c r="M3" s="10" t="s">
        <v>106</v>
      </c>
      <c r="N3" s="11" t="s">
        <v>10</v>
      </c>
    </row>
    <row r="4" spans="2:14">
      <c r="B4" s="12">
        <v>1</v>
      </c>
      <c r="C4" s="27" t="s">
        <v>56</v>
      </c>
      <c r="D4" s="27" t="s">
        <v>153</v>
      </c>
      <c r="E4" s="28" t="s">
        <v>15</v>
      </c>
      <c r="F4" s="28" t="s">
        <v>23</v>
      </c>
      <c r="G4" s="13"/>
      <c r="H4" s="44">
        <v>6</v>
      </c>
      <c r="I4" s="13"/>
      <c r="J4" s="13"/>
      <c r="K4" s="44">
        <v>4</v>
      </c>
      <c r="L4" s="13"/>
      <c r="M4" s="13"/>
      <c r="N4" s="15">
        <f t="shared" ref="N4:N11" si="0">SUM(G4:M4)</f>
        <v>10</v>
      </c>
    </row>
    <row r="5" spans="2:14">
      <c r="B5" s="12">
        <v>2</v>
      </c>
      <c r="C5" s="27" t="s">
        <v>21</v>
      </c>
      <c r="D5" s="27" t="s">
        <v>22</v>
      </c>
      <c r="E5" s="28" t="s">
        <v>17</v>
      </c>
      <c r="F5" s="28" t="s">
        <v>23</v>
      </c>
      <c r="G5" s="13"/>
      <c r="H5" s="13"/>
      <c r="I5" s="13"/>
      <c r="J5" s="44">
        <v>9</v>
      </c>
      <c r="K5" s="13"/>
      <c r="L5" s="13"/>
      <c r="M5" s="13"/>
      <c r="N5" s="15">
        <f t="shared" si="0"/>
        <v>9</v>
      </c>
    </row>
    <row r="6" spans="2:14">
      <c r="B6" s="12">
        <v>3</v>
      </c>
      <c r="C6" s="27" t="s">
        <v>161</v>
      </c>
      <c r="D6" s="27" t="s">
        <v>55</v>
      </c>
      <c r="E6" s="28" t="s">
        <v>11</v>
      </c>
      <c r="F6" s="28" t="s">
        <v>12</v>
      </c>
      <c r="G6" s="13"/>
      <c r="H6" s="13"/>
      <c r="I6" s="13"/>
      <c r="J6" s="13">
        <v>6</v>
      </c>
      <c r="K6" s="13"/>
      <c r="L6" s="13"/>
      <c r="M6" s="13"/>
      <c r="N6" s="15">
        <f t="shared" si="0"/>
        <v>6</v>
      </c>
    </row>
    <row r="7" spans="2:14">
      <c r="B7" s="12">
        <v>4</v>
      </c>
      <c r="C7" s="27" t="s">
        <v>157</v>
      </c>
      <c r="D7" s="27" t="s">
        <v>22</v>
      </c>
      <c r="E7" s="28" t="s">
        <v>15</v>
      </c>
      <c r="F7" s="28" t="s">
        <v>158</v>
      </c>
      <c r="G7" s="13"/>
      <c r="H7" s="13">
        <v>2</v>
      </c>
      <c r="I7" s="13"/>
      <c r="J7" s="13"/>
      <c r="K7" s="13">
        <v>3</v>
      </c>
      <c r="L7" s="13"/>
      <c r="M7" s="13"/>
      <c r="N7" s="15">
        <f t="shared" si="0"/>
        <v>5</v>
      </c>
    </row>
    <row r="8" spans="2:14">
      <c r="B8" s="12">
        <v>5</v>
      </c>
      <c r="C8" s="13" t="s">
        <v>154</v>
      </c>
      <c r="D8" s="13" t="s">
        <v>155</v>
      </c>
      <c r="E8" s="14" t="s">
        <v>15</v>
      </c>
      <c r="F8" s="14" t="s">
        <v>156</v>
      </c>
      <c r="G8" s="13"/>
      <c r="H8" s="13">
        <v>4</v>
      </c>
      <c r="I8" s="13"/>
      <c r="J8" s="13"/>
      <c r="K8" s="13"/>
      <c r="L8" s="13"/>
      <c r="M8" s="13"/>
      <c r="N8" s="15">
        <f t="shared" si="0"/>
        <v>4</v>
      </c>
    </row>
    <row r="9" spans="2:14">
      <c r="B9" s="12">
        <v>6</v>
      </c>
      <c r="C9" s="13" t="s">
        <v>248</v>
      </c>
      <c r="D9" s="13" t="s">
        <v>224</v>
      </c>
      <c r="E9" s="14" t="s">
        <v>17</v>
      </c>
      <c r="F9" s="14" t="s">
        <v>12</v>
      </c>
      <c r="G9" s="13"/>
      <c r="H9" s="13"/>
      <c r="I9" s="13"/>
      <c r="J9" s="13">
        <v>4</v>
      </c>
      <c r="K9" s="13"/>
      <c r="L9" s="13"/>
      <c r="M9" s="13"/>
      <c r="N9" s="15">
        <f t="shared" si="0"/>
        <v>4</v>
      </c>
    </row>
    <row r="10" spans="2:14">
      <c r="B10" s="12">
        <v>7</v>
      </c>
      <c r="C10" s="27" t="s">
        <v>246</v>
      </c>
      <c r="D10" s="27" t="s">
        <v>247</v>
      </c>
      <c r="E10" s="28" t="s">
        <v>15</v>
      </c>
      <c r="F10" s="28" t="s">
        <v>16</v>
      </c>
      <c r="G10" s="13"/>
      <c r="H10" s="13"/>
      <c r="I10" s="13"/>
      <c r="J10" s="13">
        <v>3</v>
      </c>
      <c r="K10" s="13"/>
      <c r="L10" s="13"/>
      <c r="M10" s="13"/>
      <c r="N10" s="15">
        <f t="shared" si="0"/>
        <v>3</v>
      </c>
    </row>
    <row r="11" spans="2:14">
      <c r="B11" s="12">
        <v>8</v>
      </c>
      <c r="C11" s="13" t="s">
        <v>251</v>
      </c>
      <c r="D11" s="13" t="s">
        <v>20</v>
      </c>
      <c r="E11" s="14" t="s">
        <v>15</v>
      </c>
      <c r="F11" s="14" t="s">
        <v>253</v>
      </c>
      <c r="G11" s="13"/>
      <c r="H11" s="13"/>
      <c r="I11" s="13"/>
      <c r="J11" s="13"/>
      <c r="K11" s="13">
        <v>2</v>
      </c>
      <c r="L11" s="13"/>
      <c r="M11" s="13"/>
      <c r="N11" s="15">
        <f t="shared" si="0"/>
        <v>2</v>
      </c>
    </row>
    <row r="12" spans="2:14">
      <c r="B12" s="12"/>
      <c r="C12" s="13"/>
      <c r="D12" s="13"/>
      <c r="E12" s="14"/>
      <c r="F12" s="14"/>
      <c r="G12" s="13"/>
      <c r="H12" s="13"/>
      <c r="I12" s="13"/>
      <c r="J12" s="13"/>
      <c r="K12" s="13"/>
      <c r="L12" s="13"/>
      <c r="M12" s="13"/>
      <c r="N12" s="15"/>
    </row>
    <row r="13" spans="2:14">
      <c r="B13" s="12"/>
      <c r="C13" s="13"/>
      <c r="D13" s="13"/>
      <c r="E13" s="14"/>
      <c r="F13" s="14"/>
      <c r="G13" s="13"/>
      <c r="H13" s="13"/>
      <c r="I13" s="13"/>
      <c r="J13" s="13"/>
      <c r="K13" s="13"/>
      <c r="L13" s="13"/>
      <c r="M13" s="13"/>
      <c r="N13" s="15"/>
    </row>
    <row r="14" spans="2:14">
      <c r="B14" s="12"/>
      <c r="C14" s="27"/>
      <c r="D14" s="27"/>
      <c r="E14" s="28"/>
      <c r="F14" s="28"/>
      <c r="G14" s="13"/>
      <c r="H14" s="13"/>
      <c r="I14" s="13"/>
      <c r="J14" s="13"/>
      <c r="K14" s="13"/>
      <c r="L14" s="13"/>
      <c r="M14" s="13"/>
      <c r="N14" s="15"/>
    </row>
    <row r="15" spans="2:14">
      <c r="B15" s="12"/>
      <c r="C15" s="13"/>
      <c r="D15" s="13"/>
      <c r="E15" s="14"/>
      <c r="F15" s="14"/>
      <c r="G15" s="13"/>
      <c r="H15" s="13"/>
      <c r="I15" s="13"/>
      <c r="J15" s="13"/>
      <c r="K15" s="13"/>
      <c r="L15" s="13"/>
      <c r="M15" s="13"/>
      <c r="N15" s="15"/>
    </row>
    <row r="16" spans="2:14">
      <c r="B16" s="12"/>
      <c r="C16" s="13"/>
      <c r="D16" s="13"/>
      <c r="E16" s="14"/>
      <c r="F16" s="14"/>
      <c r="G16" s="13"/>
      <c r="H16" s="13"/>
      <c r="I16" s="13"/>
      <c r="J16" s="13"/>
      <c r="K16" s="13"/>
      <c r="L16" s="13"/>
      <c r="M16" s="13"/>
      <c r="N16" s="15"/>
    </row>
    <row r="17" spans="2:14">
      <c r="B17" s="12"/>
      <c r="C17" s="13"/>
      <c r="D17" s="13"/>
      <c r="E17" s="14"/>
      <c r="F17" s="14"/>
      <c r="G17" s="13"/>
      <c r="H17" s="13"/>
      <c r="I17" s="13"/>
      <c r="J17" s="13"/>
      <c r="K17" s="13"/>
      <c r="L17" s="13"/>
      <c r="M17" s="13"/>
      <c r="N17" s="15"/>
    </row>
    <row r="18" spans="2:14">
      <c r="B18" s="12"/>
      <c r="C18" s="13"/>
      <c r="D18" s="13"/>
      <c r="E18" s="14"/>
      <c r="F18" s="14"/>
      <c r="G18" s="13"/>
      <c r="H18" s="13"/>
      <c r="I18" s="13"/>
      <c r="J18" s="13"/>
      <c r="K18" s="13"/>
      <c r="L18" s="13"/>
      <c r="M18" s="13"/>
      <c r="N18" s="15"/>
    </row>
    <row r="19" spans="2:14">
      <c r="B19" s="12"/>
      <c r="C19" s="13"/>
      <c r="D19" s="13"/>
      <c r="E19" s="14"/>
      <c r="F19" s="14"/>
      <c r="G19" s="13"/>
      <c r="H19" s="13"/>
      <c r="I19" s="13"/>
      <c r="J19" s="13"/>
      <c r="K19" s="13"/>
      <c r="L19" s="13"/>
      <c r="M19" s="13"/>
      <c r="N19" s="15"/>
    </row>
    <row r="20" spans="2:14">
      <c r="B20" s="12"/>
      <c r="C20" s="13"/>
      <c r="D20" s="13"/>
      <c r="E20" s="14"/>
      <c r="F20" s="14"/>
      <c r="G20" s="13"/>
      <c r="H20" s="13"/>
      <c r="I20" s="13"/>
      <c r="J20" s="13"/>
      <c r="K20" s="13"/>
      <c r="L20" s="13"/>
      <c r="M20" s="13"/>
      <c r="N20" s="15"/>
    </row>
    <row r="21" spans="2:14">
      <c r="B21" s="12"/>
      <c r="C21" s="13"/>
      <c r="D21" s="13"/>
      <c r="E21" s="14"/>
      <c r="F21" s="14"/>
      <c r="G21" s="13"/>
      <c r="H21" s="13"/>
      <c r="I21" s="13"/>
      <c r="J21" s="13"/>
      <c r="K21" s="13"/>
      <c r="L21" s="13"/>
      <c r="M21" s="13"/>
      <c r="N21" s="15"/>
    </row>
    <row r="22" spans="2:14">
      <c r="B22" s="12"/>
      <c r="C22" s="13"/>
      <c r="D22" s="13"/>
      <c r="E22" s="14"/>
      <c r="F22" s="14"/>
      <c r="G22" s="13"/>
      <c r="H22" s="13"/>
      <c r="I22" s="13"/>
      <c r="J22" s="13"/>
      <c r="K22" s="13"/>
      <c r="L22" s="13"/>
      <c r="M22" s="13"/>
      <c r="N22" s="15"/>
    </row>
    <row r="23" spans="2:14">
      <c r="B23" s="12"/>
      <c r="C23" s="13"/>
      <c r="D23" s="13"/>
      <c r="E23" s="14"/>
      <c r="F23" s="14"/>
      <c r="G23" s="13"/>
      <c r="H23" s="13"/>
      <c r="I23" s="13"/>
      <c r="J23" s="13"/>
      <c r="K23" s="13"/>
      <c r="L23" s="13"/>
      <c r="M23" s="13"/>
      <c r="N23" s="15"/>
    </row>
    <row r="24" spans="2:14">
      <c r="B24" s="12"/>
      <c r="C24" s="13"/>
      <c r="D24" s="13"/>
      <c r="E24" s="14"/>
      <c r="F24" s="14"/>
      <c r="G24" s="13"/>
      <c r="H24" s="13"/>
      <c r="I24" s="13"/>
      <c r="J24" s="13"/>
      <c r="K24" s="13"/>
      <c r="L24" s="13"/>
      <c r="M24" s="13"/>
      <c r="N24" s="15"/>
    </row>
    <row r="25" spans="2:14">
      <c r="B25" s="12"/>
      <c r="C25" s="13"/>
      <c r="D25" s="13"/>
      <c r="E25" s="14"/>
      <c r="F25" s="14"/>
      <c r="G25" s="13"/>
      <c r="H25" s="13"/>
      <c r="I25" s="13"/>
      <c r="J25" s="13"/>
      <c r="K25" s="13"/>
      <c r="L25" s="13"/>
      <c r="M25" s="13"/>
      <c r="N25" s="15"/>
    </row>
    <row r="26" spans="2:14">
      <c r="B26" s="12"/>
      <c r="C26" s="13"/>
      <c r="D26" s="13"/>
      <c r="E26" s="14"/>
      <c r="F26" s="14"/>
      <c r="G26" s="13"/>
      <c r="H26" s="13"/>
      <c r="I26" s="13"/>
      <c r="J26" s="13"/>
      <c r="K26" s="13"/>
      <c r="L26" s="13"/>
      <c r="M26" s="13"/>
      <c r="N26" s="15"/>
    </row>
    <row r="27" spans="2:14">
      <c r="B27" s="12"/>
      <c r="C27" s="13"/>
      <c r="D27" s="13"/>
      <c r="E27" s="14"/>
      <c r="F27" s="14"/>
      <c r="G27" s="13"/>
      <c r="H27" s="13"/>
      <c r="I27" s="13"/>
      <c r="J27" s="13"/>
      <c r="K27" s="13"/>
      <c r="L27" s="13"/>
      <c r="M27" s="13"/>
      <c r="N27" s="15"/>
    </row>
    <row r="28" spans="2:14">
      <c r="B28" s="12"/>
      <c r="C28" s="13"/>
      <c r="D28" s="13"/>
      <c r="E28" s="14"/>
      <c r="F28" s="14"/>
      <c r="G28" s="13"/>
      <c r="H28" s="13"/>
      <c r="I28" s="13"/>
      <c r="J28" s="13"/>
      <c r="K28" s="13"/>
      <c r="L28" s="13"/>
      <c r="M28" s="13"/>
      <c r="N28" s="15"/>
    </row>
    <row r="29" spans="2:14">
      <c r="B29" s="12"/>
      <c r="C29" s="13"/>
      <c r="D29" s="13"/>
      <c r="E29" s="14"/>
      <c r="F29" s="14"/>
      <c r="G29" s="13"/>
      <c r="H29" s="13"/>
      <c r="I29" s="13"/>
      <c r="J29" s="13"/>
      <c r="K29" s="13"/>
      <c r="L29" s="13"/>
      <c r="M29" s="13"/>
      <c r="N29" s="15"/>
    </row>
    <row r="30" spans="2:14">
      <c r="B30" s="12"/>
      <c r="C30" s="13"/>
      <c r="D30" s="13"/>
      <c r="E30" s="14"/>
      <c r="F30" s="14"/>
      <c r="G30" s="13"/>
      <c r="H30" s="13"/>
      <c r="I30" s="13"/>
      <c r="J30" s="13"/>
      <c r="K30" s="13"/>
      <c r="L30" s="13"/>
      <c r="M30" s="13"/>
      <c r="N30" s="15"/>
    </row>
    <row r="31" spans="2:14">
      <c r="B31" s="12"/>
      <c r="C31" s="13"/>
      <c r="D31" s="13"/>
      <c r="E31" s="14"/>
      <c r="F31" s="14"/>
      <c r="G31" s="13"/>
      <c r="H31" s="13"/>
      <c r="I31" s="13"/>
      <c r="J31" s="13"/>
      <c r="K31" s="13"/>
      <c r="L31" s="13"/>
      <c r="M31" s="13"/>
      <c r="N31" s="15"/>
    </row>
    <row r="32" spans="2:14">
      <c r="B32" s="12"/>
      <c r="C32" s="13"/>
      <c r="D32" s="13"/>
      <c r="E32" s="14"/>
      <c r="F32" s="14"/>
      <c r="G32" s="13"/>
      <c r="H32" s="13"/>
      <c r="I32" s="13"/>
      <c r="J32" s="13"/>
      <c r="K32" s="13"/>
      <c r="L32" s="13"/>
      <c r="M32" s="13"/>
      <c r="N32" s="15"/>
    </row>
  </sheetData>
  <sheetProtection selectLockedCells="1" selectUnlockedCells="1"/>
  <mergeCells count="2">
    <mergeCell ref="C2:D2"/>
    <mergeCell ref="B1:N1"/>
  </mergeCells>
  <pageMargins left="0.13" right="0.2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4"/>
  <sheetViews>
    <sheetView windowProtection="1" tabSelected="1" zoomScale="120" zoomScaleNormal="120" workbookViewId="0">
      <selection activeCell="B1" sqref="B1:O1"/>
    </sheetView>
  </sheetViews>
  <sheetFormatPr baseColWidth="10" defaultRowHeight="15"/>
  <cols>
    <col min="1" max="1" width="1.42578125" style="1" customWidth="1"/>
    <col min="2" max="2" width="4.42578125" style="1" customWidth="1"/>
    <col min="3" max="3" width="16" style="1" customWidth="1"/>
    <col min="4" max="4" width="16.7109375" style="1" customWidth="1"/>
    <col min="5" max="5" width="7.42578125" style="16" customWidth="1"/>
    <col min="6" max="6" width="9.42578125" style="16" customWidth="1"/>
    <col min="7" max="7" width="6.42578125" style="1" customWidth="1"/>
    <col min="8" max="8" width="6.7109375" style="1" customWidth="1"/>
    <col min="9" max="9" width="6.5703125" style="1" customWidth="1"/>
    <col min="10" max="11" width="6.28515625" style="1" customWidth="1"/>
    <col min="12" max="12" width="6.7109375" style="1" customWidth="1"/>
    <col min="13" max="14" width="6.28515625" style="1" customWidth="1"/>
    <col min="15" max="15" width="13.5703125" style="1" customWidth="1"/>
    <col min="16" max="16" width="8.5703125" style="1" customWidth="1"/>
    <col min="17" max="16384" width="11.42578125" style="1"/>
  </cols>
  <sheetData>
    <row r="1" spans="2:15" ht="29.25" customHeight="1" thickBot="1">
      <c r="B1" s="52" t="s">
        <v>102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40.5" customHeight="1" thickBot="1">
      <c r="B2" s="17"/>
      <c r="C2" s="53" t="s">
        <v>75</v>
      </c>
      <c r="D2" s="53"/>
      <c r="E2" s="18"/>
      <c r="F2" s="19"/>
      <c r="G2" s="20"/>
      <c r="H2" s="21"/>
      <c r="I2" s="21"/>
      <c r="J2" s="21"/>
      <c r="K2" s="21"/>
      <c r="L2" s="41"/>
      <c r="M2" s="41"/>
      <c r="N2" s="41"/>
      <c r="O2" s="22"/>
    </row>
    <row r="3" spans="2:15">
      <c r="B3" s="8"/>
      <c r="C3" s="9" t="s">
        <v>1</v>
      </c>
      <c r="D3" s="10" t="s">
        <v>2</v>
      </c>
      <c r="E3" s="10" t="s">
        <v>3</v>
      </c>
      <c r="F3" s="9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42" t="s">
        <v>105</v>
      </c>
      <c r="M3" s="42" t="s">
        <v>106</v>
      </c>
      <c r="N3" s="42" t="s">
        <v>293</v>
      </c>
      <c r="O3" s="23" t="s">
        <v>10</v>
      </c>
    </row>
    <row r="4" spans="2:15">
      <c r="B4" s="12">
        <v>1</v>
      </c>
      <c r="C4" s="31" t="s">
        <v>13</v>
      </c>
      <c r="D4" s="31" t="s">
        <v>59</v>
      </c>
      <c r="E4" s="32" t="s">
        <v>58</v>
      </c>
      <c r="F4" s="32" t="s">
        <v>16</v>
      </c>
      <c r="G4" s="13">
        <v>13</v>
      </c>
      <c r="H4" s="13">
        <v>16</v>
      </c>
      <c r="I4" s="44">
        <v>18</v>
      </c>
      <c r="J4" s="44">
        <v>19</v>
      </c>
      <c r="K4" s="44">
        <v>21</v>
      </c>
      <c r="L4" s="45">
        <v>15</v>
      </c>
      <c r="M4" s="48">
        <v>9</v>
      </c>
      <c r="N4" s="50"/>
      <c r="O4" s="24">
        <f t="shared" ref="O4:O15" si="0">SUM(G4:M4)</f>
        <v>111</v>
      </c>
    </row>
    <row r="5" spans="2:15">
      <c r="B5" s="12">
        <v>2</v>
      </c>
      <c r="C5" s="13" t="s">
        <v>41</v>
      </c>
      <c r="D5" s="13" t="s">
        <v>57</v>
      </c>
      <c r="E5" s="14" t="s">
        <v>17</v>
      </c>
      <c r="F5" s="14" t="s">
        <v>30</v>
      </c>
      <c r="G5" s="13">
        <v>10</v>
      </c>
      <c r="H5" s="13">
        <v>14</v>
      </c>
      <c r="I5" s="13">
        <v>15</v>
      </c>
      <c r="J5" s="13">
        <v>18</v>
      </c>
      <c r="K5" s="13">
        <v>9</v>
      </c>
      <c r="L5" s="48">
        <v>18</v>
      </c>
      <c r="M5" s="43">
        <v>4</v>
      </c>
      <c r="N5" s="43"/>
      <c r="O5" s="24">
        <f t="shared" si="0"/>
        <v>88</v>
      </c>
    </row>
    <row r="6" spans="2:15">
      <c r="B6" s="12">
        <v>3</v>
      </c>
      <c r="C6" s="13" t="s">
        <v>60</v>
      </c>
      <c r="D6" s="13" t="s">
        <v>61</v>
      </c>
      <c r="E6" s="14" t="s">
        <v>17</v>
      </c>
      <c r="F6" s="14" t="s">
        <v>23</v>
      </c>
      <c r="G6" s="13">
        <v>9</v>
      </c>
      <c r="H6" s="13">
        <v>13</v>
      </c>
      <c r="I6" s="13">
        <v>12</v>
      </c>
      <c r="J6" s="13">
        <v>14</v>
      </c>
      <c r="K6" s="13">
        <v>17</v>
      </c>
      <c r="L6" s="43">
        <v>12</v>
      </c>
      <c r="M6" s="43"/>
      <c r="N6" s="43"/>
      <c r="O6" s="24">
        <f t="shared" si="0"/>
        <v>77</v>
      </c>
    </row>
    <row r="7" spans="2:15">
      <c r="B7" s="12">
        <v>4</v>
      </c>
      <c r="C7" s="13" t="s">
        <v>60</v>
      </c>
      <c r="D7" s="13" t="s">
        <v>62</v>
      </c>
      <c r="E7" s="14" t="s">
        <v>17</v>
      </c>
      <c r="F7" s="14" t="s">
        <v>23</v>
      </c>
      <c r="G7" s="13"/>
      <c r="H7" s="13">
        <v>9</v>
      </c>
      <c r="I7" s="13">
        <v>4</v>
      </c>
      <c r="J7" s="13">
        <v>9</v>
      </c>
      <c r="K7" s="13">
        <v>14</v>
      </c>
      <c r="L7" s="43">
        <v>11</v>
      </c>
      <c r="M7" s="43">
        <v>6</v>
      </c>
      <c r="N7" s="43"/>
      <c r="O7" s="24">
        <f t="shared" si="0"/>
        <v>53</v>
      </c>
    </row>
    <row r="8" spans="2:15">
      <c r="B8" s="12">
        <v>5</v>
      </c>
      <c r="C8" s="13" t="s">
        <v>146</v>
      </c>
      <c r="D8" s="13" t="s">
        <v>62</v>
      </c>
      <c r="E8" s="14" t="s">
        <v>63</v>
      </c>
      <c r="F8" s="14" t="s">
        <v>12</v>
      </c>
      <c r="G8" s="44">
        <v>16</v>
      </c>
      <c r="H8" s="44">
        <v>19</v>
      </c>
      <c r="I8" s="13"/>
      <c r="J8" s="13"/>
      <c r="K8" s="13"/>
      <c r="L8" s="43"/>
      <c r="M8" s="43"/>
      <c r="N8" s="43"/>
      <c r="O8" s="24">
        <f t="shared" si="0"/>
        <v>35</v>
      </c>
    </row>
    <row r="9" spans="2:15">
      <c r="B9" s="12">
        <v>6</v>
      </c>
      <c r="C9" s="13" t="s">
        <v>179</v>
      </c>
      <c r="D9" s="13" t="s">
        <v>177</v>
      </c>
      <c r="E9" s="14" t="s">
        <v>11</v>
      </c>
      <c r="F9" s="14" t="s">
        <v>180</v>
      </c>
      <c r="G9" s="13"/>
      <c r="H9" s="13">
        <v>2</v>
      </c>
      <c r="I9" s="45">
        <v>11</v>
      </c>
      <c r="J9" s="13">
        <v>9</v>
      </c>
      <c r="K9" s="13">
        <v>9</v>
      </c>
      <c r="L9" s="43">
        <v>4</v>
      </c>
      <c r="M9" s="43"/>
      <c r="N9" s="43"/>
      <c r="O9" s="24">
        <f t="shared" si="0"/>
        <v>35</v>
      </c>
    </row>
    <row r="10" spans="2:15">
      <c r="B10" s="12">
        <v>7</v>
      </c>
      <c r="C10" s="31" t="s">
        <v>232</v>
      </c>
      <c r="D10" s="31" t="s">
        <v>233</v>
      </c>
      <c r="E10" s="32" t="s">
        <v>234</v>
      </c>
      <c r="F10" s="32" t="s">
        <v>23</v>
      </c>
      <c r="G10" s="13"/>
      <c r="H10" s="13"/>
      <c r="I10" s="13"/>
      <c r="J10" s="13">
        <v>14</v>
      </c>
      <c r="K10" s="13">
        <v>13</v>
      </c>
      <c r="L10" s="43"/>
      <c r="M10" s="43"/>
      <c r="N10" s="43"/>
      <c r="O10" s="24">
        <f t="shared" si="0"/>
        <v>27</v>
      </c>
    </row>
    <row r="11" spans="2:15">
      <c r="B11" s="12">
        <v>8</v>
      </c>
      <c r="C11" s="13" t="s">
        <v>181</v>
      </c>
      <c r="D11" s="13" t="s">
        <v>182</v>
      </c>
      <c r="E11" s="14" t="s">
        <v>15</v>
      </c>
      <c r="F11" s="14" t="s">
        <v>180</v>
      </c>
      <c r="G11" s="13"/>
      <c r="H11" s="13">
        <v>2</v>
      </c>
      <c r="I11" s="13">
        <v>3</v>
      </c>
      <c r="J11" s="13">
        <v>2</v>
      </c>
      <c r="K11" s="13">
        <v>2</v>
      </c>
      <c r="L11" s="43">
        <v>4</v>
      </c>
      <c r="M11" s="43"/>
      <c r="N11" s="43"/>
      <c r="O11" s="24">
        <f t="shared" si="0"/>
        <v>13</v>
      </c>
    </row>
    <row r="12" spans="2:15">
      <c r="B12" s="12">
        <v>9</v>
      </c>
      <c r="C12" s="13" t="s">
        <v>206</v>
      </c>
      <c r="D12" s="13" t="s">
        <v>207</v>
      </c>
      <c r="E12" s="14" t="s">
        <v>15</v>
      </c>
      <c r="F12" s="14" t="s">
        <v>180</v>
      </c>
      <c r="G12" s="13"/>
      <c r="H12" s="13"/>
      <c r="I12" s="13">
        <v>3</v>
      </c>
      <c r="J12" s="13">
        <v>4</v>
      </c>
      <c r="K12" s="13">
        <v>3</v>
      </c>
      <c r="L12" s="43"/>
      <c r="M12" s="43">
        <v>3</v>
      </c>
      <c r="N12" s="43"/>
      <c r="O12" s="24">
        <f t="shared" si="0"/>
        <v>13</v>
      </c>
    </row>
    <row r="13" spans="2:15">
      <c r="B13" s="12">
        <v>9</v>
      </c>
      <c r="C13" s="31" t="s">
        <v>84</v>
      </c>
      <c r="D13" s="31" t="s">
        <v>85</v>
      </c>
      <c r="E13" s="32" t="s">
        <v>15</v>
      </c>
      <c r="F13" s="32" t="s">
        <v>23</v>
      </c>
      <c r="G13" s="13">
        <v>2</v>
      </c>
      <c r="H13" s="13">
        <v>2</v>
      </c>
      <c r="I13" s="13">
        <v>4</v>
      </c>
      <c r="J13" s="13">
        <v>2</v>
      </c>
      <c r="K13" s="13">
        <v>2</v>
      </c>
      <c r="L13" s="43"/>
      <c r="M13" s="43"/>
      <c r="N13" s="43"/>
      <c r="O13" s="24">
        <f t="shared" si="0"/>
        <v>12</v>
      </c>
    </row>
    <row r="14" spans="2:15">
      <c r="B14" s="12">
        <v>10</v>
      </c>
      <c r="C14" s="13" t="s">
        <v>87</v>
      </c>
      <c r="D14" s="13" t="s">
        <v>71</v>
      </c>
      <c r="E14" s="14" t="s">
        <v>11</v>
      </c>
      <c r="F14" s="14" t="s">
        <v>23</v>
      </c>
      <c r="G14" s="13">
        <v>2</v>
      </c>
      <c r="H14" s="13">
        <v>2</v>
      </c>
      <c r="I14" s="47"/>
      <c r="J14" s="13">
        <v>3</v>
      </c>
      <c r="K14" s="13"/>
      <c r="L14" s="46">
        <v>3</v>
      </c>
      <c r="M14" s="43"/>
      <c r="N14" s="43"/>
      <c r="O14" s="24">
        <f t="shared" si="0"/>
        <v>10</v>
      </c>
    </row>
    <row r="15" spans="2:15">
      <c r="B15" s="12">
        <v>11</v>
      </c>
      <c r="C15" s="31" t="s">
        <v>255</v>
      </c>
      <c r="D15" s="31" t="s">
        <v>256</v>
      </c>
      <c r="E15" s="32" t="s">
        <v>15</v>
      </c>
      <c r="F15" s="32" t="s">
        <v>252</v>
      </c>
      <c r="G15" s="13"/>
      <c r="H15" s="13"/>
      <c r="I15" s="13"/>
      <c r="J15" s="13"/>
      <c r="K15" s="13">
        <v>4</v>
      </c>
      <c r="L15" s="43"/>
      <c r="M15" s="43"/>
      <c r="N15" s="43"/>
      <c r="O15" s="24">
        <f t="shared" si="0"/>
        <v>4</v>
      </c>
    </row>
    <row r="16" spans="2:15">
      <c r="B16" s="12"/>
      <c r="C16" s="13"/>
      <c r="D16" s="13"/>
      <c r="E16" s="14"/>
      <c r="F16" s="14"/>
      <c r="G16" s="13"/>
      <c r="H16" s="13"/>
      <c r="I16" s="13"/>
      <c r="J16" s="13"/>
      <c r="K16" s="13"/>
      <c r="L16" s="43"/>
      <c r="M16" s="43"/>
      <c r="N16" s="43"/>
      <c r="O16" s="24"/>
    </row>
    <row r="17" spans="2:15">
      <c r="B17" s="12"/>
      <c r="C17" s="31"/>
      <c r="D17" s="31"/>
      <c r="E17" s="32"/>
      <c r="F17" s="32"/>
      <c r="G17" s="13"/>
      <c r="H17" s="13"/>
      <c r="I17" s="13"/>
      <c r="J17" s="13"/>
      <c r="K17" s="13"/>
      <c r="L17" s="43"/>
      <c r="M17" s="43"/>
      <c r="N17" s="43"/>
      <c r="O17" s="24"/>
    </row>
    <row r="18" spans="2:15">
      <c r="B18" s="12"/>
      <c r="C18" s="29"/>
      <c r="D18" s="29"/>
      <c r="E18" s="30"/>
      <c r="F18" s="30"/>
      <c r="G18" s="13"/>
      <c r="H18" s="13"/>
      <c r="I18" s="13"/>
      <c r="J18" s="13"/>
      <c r="K18" s="13"/>
      <c r="L18" s="43"/>
      <c r="M18" s="43"/>
      <c r="N18" s="43"/>
      <c r="O18" s="24"/>
    </row>
    <row r="19" spans="2:15">
      <c r="B19" s="12"/>
      <c r="C19" s="29"/>
      <c r="D19" s="29"/>
      <c r="E19" s="30"/>
      <c r="F19" s="30"/>
      <c r="G19" s="13"/>
      <c r="H19" s="13"/>
      <c r="I19" s="13"/>
      <c r="J19" s="13"/>
      <c r="K19" s="13"/>
      <c r="L19" s="43"/>
      <c r="M19" s="43"/>
      <c r="N19" s="43"/>
      <c r="O19" s="24"/>
    </row>
    <row r="20" spans="2:15">
      <c r="B20" s="12"/>
      <c r="C20" s="13"/>
      <c r="D20" s="13"/>
      <c r="E20" s="14"/>
      <c r="F20" s="14"/>
      <c r="G20" s="13"/>
      <c r="H20" s="13"/>
      <c r="I20" s="13"/>
      <c r="J20" s="13"/>
      <c r="K20" s="13"/>
      <c r="L20" s="43"/>
      <c r="M20" s="43"/>
      <c r="N20" s="43"/>
      <c r="O20" s="24"/>
    </row>
    <row r="21" spans="2:15">
      <c r="B21" s="12"/>
      <c r="C21" s="31"/>
      <c r="D21" s="31"/>
      <c r="E21" s="32"/>
      <c r="F21" s="32"/>
      <c r="G21" s="13"/>
      <c r="H21" s="13"/>
      <c r="I21" s="13"/>
      <c r="J21" s="13"/>
      <c r="K21" s="13"/>
      <c r="L21" s="43"/>
      <c r="M21" s="43"/>
      <c r="N21" s="43"/>
      <c r="O21" s="24"/>
    </row>
    <row r="22" spans="2:15">
      <c r="B22" s="12"/>
      <c r="C22" s="29"/>
      <c r="D22" s="29"/>
      <c r="E22" s="30"/>
      <c r="F22" s="30"/>
      <c r="G22" s="13"/>
      <c r="H22" s="13"/>
      <c r="I22" s="13"/>
      <c r="J22" s="13"/>
      <c r="K22" s="13"/>
      <c r="L22" s="43"/>
      <c r="M22" s="43"/>
      <c r="N22" s="43"/>
      <c r="O22" s="24"/>
    </row>
    <row r="23" spans="2:15">
      <c r="B23" s="12"/>
      <c r="C23" s="13"/>
      <c r="D23" s="13"/>
      <c r="E23" s="14"/>
      <c r="F23" s="14"/>
      <c r="G23" s="13"/>
      <c r="H23" s="13"/>
      <c r="I23" s="13"/>
      <c r="J23" s="13"/>
      <c r="K23" s="13"/>
      <c r="L23" s="43"/>
      <c r="M23" s="43"/>
      <c r="N23" s="43"/>
      <c r="O23" s="24"/>
    </row>
    <row r="24" spans="2:15">
      <c r="B24" s="12"/>
      <c r="C24" s="13"/>
      <c r="D24" s="13"/>
      <c r="E24" s="14"/>
      <c r="F24" s="14"/>
      <c r="G24" s="13"/>
      <c r="H24" s="13"/>
      <c r="I24" s="13"/>
      <c r="J24" s="13"/>
      <c r="K24" s="13"/>
      <c r="L24" s="43"/>
      <c r="M24" s="43"/>
      <c r="N24" s="43"/>
      <c r="O24" s="24"/>
    </row>
    <row r="25" spans="2:15">
      <c r="B25" s="12"/>
      <c r="C25" s="13"/>
      <c r="D25" s="13"/>
      <c r="E25" s="14"/>
      <c r="F25" s="14"/>
      <c r="G25" s="13"/>
      <c r="H25" s="13"/>
      <c r="I25" s="13"/>
      <c r="J25" s="13"/>
      <c r="K25" s="13"/>
      <c r="L25" s="43"/>
      <c r="M25" s="43"/>
      <c r="N25" s="43"/>
      <c r="O25" s="24"/>
    </row>
    <row r="26" spans="2:15">
      <c r="B26" s="12"/>
      <c r="C26" s="29"/>
      <c r="D26" s="29"/>
      <c r="E26" s="30"/>
      <c r="F26" s="30"/>
      <c r="G26" s="13"/>
      <c r="H26" s="13"/>
      <c r="I26" s="13"/>
      <c r="J26" s="13"/>
      <c r="K26" s="13"/>
      <c r="L26" s="43"/>
      <c r="M26" s="43"/>
      <c r="N26" s="43"/>
      <c r="O26" s="24"/>
    </row>
    <row r="27" spans="2:15">
      <c r="B27" s="12"/>
      <c r="C27" s="31"/>
      <c r="D27" s="31"/>
      <c r="E27" s="32"/>
      <c r="F27" s="32"/>
      <c r="G27" s="13"/>
      <c r="H27" s="13"/>
      <c r="I27" s="13"/>
      <c r="J27" s="13"/>
      <c r="K27" s="13"/>
      <c r="L27" s="43"/>
      <c r="M27" s="43"/>
      <c r="N27" s="43"/>
      <c r="O27" s="24"/>
    </row>
    <row r="28" spans="2:15">
      <c r="B28" s="12"/>
      <c r="C28" s="31"/>
      <c r="D28" s="31"/>
      <c r="E28" s="32"/>
      <c r="F28" s="32"/>
      <c r="G28" s="13"/>
      <c r="H28" s="13"/>
      <c r="I28" s="13"/>
      <c r="J28" s="13"/>
      <c r="K28" s="13"/>
      <c r="L28" s="43"/>
      <c r="M28" s="43"/>
      <c r="N28" s="43"/>
      <c r="O28" s="24"/>
    </row>
    <row r="29" spans="2:15">
      <c r="B29" s="12"/>
      <c r="C29" s="13"/>
      <c r="D29" s="13"/>
      <c r="E29" s="14"/>
      <c r="F29" s="14"/>
      <c r="G29" s="13"/>
      <c r="H29" s="13"/>
      <c r="I29" s="13"/>
      <c r="J29" s="13"/>
      <c r="K29" s="13"/>
      <c r="L29" s="43"/>
      <c r="M29" s="43"/>
      <c r="N29" s="43"/>
      <c r="O29" s="24"/>
    </row>
    <row r="30" spans="2:15">
      <c r="B30" s="12"/>
      <c r="C30" s="13"/>
      <c r="D30" s="13"/>
      <c r="E30" s="14"/>
      <c r="F30" s="14"/>
      <c r="G30" s="13"/>
      <c r="H30" s="13"/>
      <c r="I30" s="13"/>
      <c r="J30" s="13"/>
      <c r="K30" s="13"/>
      <c r="L30" s="43"/>
      <c r="M30" s="43"/>
      <c r="N30" s="43"/>
      <c r="O30" s="24"/>
    </row>
    <row r="31" spans="2:15">
      <c r="B31" s="12"/>
      <c r="C31" s="13"/>
      <c r="D31" s="13"/>
      <c r="E31" s="14"/>
      <c r="F31" s="14"/>
      <c r="G31" s="13"/>
      <c r="H31" s="13"/>
      <c r="I31" s="13"/>
      <c r="J31" s="13"/>
      <c r="K31" s="13"/>
      <c r="L31" s="43"/>
      <c r="M31" s="43"/>
      <c r="N31" s="43"/>
      <c r="O31" s="24"/>
    </row>
    <row r="32" spans="2:15">
      <c r="B32" s="12"/>
      <c r="C32" s="13"/>
      <c r="D32" s="13"/>
      <c r="E32" s="14"/>
      <c r="F32" s="14"/>
      <c r="G32" s="13"/>
      <c r="H32" s="13"/>
      <c r="I32" s="13"/>
      <c r="J32" s="13"/>
      <c r="K32" s="13"/>
      <c r="L32" s="43"/>
      <c r="M32" s="43"/>
      <c r="N32" s="43"/>
      <c r="O32" s="24"/>
    </row>
    <row r="33" spans="2:15">
      <c r="B33" s="12"/>
      <c r="C33" s="13"/>
      <c r="D33" s="13"/>
      <c r="E33" s="14"/>
      <c r="F33" s="14"/>
      <c r="G33" s="13"/>
      <c r="H33" s="13"/>
      <c r="I33" s="13"/>
      <c r="J33" s="13"/>
      <c r="K33" s="13"/>
      <c r="L33" s="43"/>
      <c r="M33" s="43"/>
      <c r="N33" s="43"/>
      <c r="O33" s="24"/>
    </row>
    <row r="34" spans="2:15">
      <c r="B34" s="12"/>
      <c r="C34" s="13"/>
      <c r="D34" s="13"/>
      <c r="E34" s="14"/>
      <c r="F34" s="14"/>
      <c r="G34" s="13"/>
      <c r="H34" s="13"/>
      <c r="I34" s="13"/>
      <c r="J34" s="13"/>
      <c r="K34" s="13"/>
      <c r="L34" s="43"/>
      <c r="M34" s="43"/>
      <c r="N34" s="43"/>
      <c r="O34" s="24"/>
    </row>
  </sheetData>
  <sheetProtection selectLockedCells="1" selectUnlockedCells="1"/>
  <mergeCells count="2">
    <mergeCell ref="C2:D2"/>
    <mergeCell ref="B1:O1"/>
  </mergeCells>
  <pageMargins left="0.13" right="0.13" top="0.53" bottom="0.75" header="0.33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AU67"/>
  <sheetViews>
    <sheetView windowProtection="1" zoomScaleNormal="100" workbookViewId="0">
      <selection activeCell="Y7" sqref="Y7"/>
    </sheetView>
  </sheetViews>
  <sheetFormatPr baseColWidth="10" defaultRowHeight="15"/>
  <cols>
    <col min="1" max="1" width="10" style="33" customWidth="1"/>
    <col min="2" max="2" width="4.85546875" style="33" customWidth="1"/>
    <col min="3" max="6" width="13.42578125" style="33" customWidth="1"/>
    <col min="7" max="7" width="11.42578125" style="34"/>
    <col min="8" max="9" width="10" style="33" customWidth="1"/>
    <col min="10" max="10" width="4.28515625" style="33" customWidth="1"/>
    <col min="11" max="11" width="15.5703125" style="33" customWidth="1"/>
    <col min="12" max="12" width="16.5703125" style="33" customWidth="1"/>
    <col min="13" max="14" width="13.42578125" style="33" customWidth="1"/>
    <col min="15" max="15" width="11.42578125" style="34"/>
    <col min="16" max="17" width="10" style="33" customWidth="1"/>
    <col min="18" max="18" width="4.85546875" style="33" customWidth="1"/>
    <col min="19" max="22" width="13.42578125" style="33" customWidth="1"/>
    <col min="23" max="23" width="11.42578125" style="34"/>
    <col min="24" max="25" width="10" style="33" customWidth="1"/>
    <col min="26" max="26" width="4.85546875" style="33" customWidth="1"/>
    <col min="27" max="27" width="16.42578125" style="33" customWidth="1"/>
    <col min="28" max="30" width="13.42578125" style="33" customWidth="1"/>
    <col min="31" max="31" width="11.42578125" style="34"/>
    <col min="32" max="33" width="10" style="33" customWidth="1"/>
    <col min="34" max="34" width="4.85546875" style="33" customWidth="1"/>
    <col min="35" max="36" width="13.42578125" style="33" customWidth="1"/>
    <col min="37" max="37" width="10.28515625" style="33" customWidth="1"/>
    <col min="38" max="38" width="13.42578125" style="33" customWidth="1"/>
    <col min="39" max="39" width="11.42578125" style="34"/>
    <col min="40" max="41" width="10" style="33" customWidth="1"/>
    <col min="42" max="42" width="4.85546875" style="33" customWidth="1"/>
    <col min="43" max="43" width="14.85546875" style="33" customWidth="1"/>
    <col min="44" max="44" width="18.7109375" style="33" bestFit="1" customWidth="1"/>
    <col min="45" max="45" width="8.42578125" style="33" customWidth="1"/>
    <col min="46" max="46" width="13.42578125" style="33" customWidth="1"/>
    <col min="47" max="47" width="11.42578125" style="34"/>
    <col min="48" max="48" width="10" style="33" customWidth="1"/>
    <col min="49" max="16384" width="11.42578125" style="33"/>
  </cols>
  <sheetData>
    <row r="1" spans="2:47" ht="19.5" customHeight="1" thickBo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47" ht="18.75" thickBot="1">
      <c r="C2" s="57" t="s">
        <v>101</v>
      </c>
      <c r="D2" s="57"/>
      <c r="E2" s="57"/>
      <c r="K2" s="57" t="s">
        <v>101</v>
      </c>
      <c r="L2" s="57"/>
      <c r="M2" s="57"/>
      <c r="S2" s="57" t="s">
        <v>101</v>
      </c>
      <c r="T2" s="57"/>
      <c r="U2" s="57"/>
      <c r="AA2" s="57" t="s">
        <v>101</v>
      </c>
      <c r="AB2" s="57"/>
      <c r="AC2" s="57"/>
      <c r="AI2" s="57" t="s">
        <v>101</v>
      </c>
      <c r="AJ2" s="57"/>
      <c r="AK2" s="57"/>
      <c r="AQ2" s="57" t="s">
        <v>101</v>
      </c>
      <c r="AR2" s="57"/>
      <c r="AS2" s="57"/>
    </row>
    <row r="3" spans="2:47" ht="15.75" thickBot="1"/>
    <row r="4" spans="2:47" ht="27" thickBot="1">
      <c r="C4" s="55" t="s">
        <v>0</v>
      </c>
      <c r="D4" s="55"/>
      <c r="E4" s="55"/>
      <c r="K4" s="56" t="s">
        <v>33</v>
      </c>
      <c r="L4" s="56"/>
      <c r="M4" s="56"/>
      <c r="S4" s="56" t="s">
        <v>76</v>
      </c>
      <c r="T4" s="56"/>
      <c r="U4" s="56"/>
      <c r="AA4" s="56" t="s">
        <v>77</v>
      </c>
      <c r="AB4" s="56"/>
      <c r="AC4" s="56"/>
      <c r="AI4" s="56" t="s">
        <v>73</v>
      </c>
      <c r="AJ4" s="56"/>
      <c r="AK4" s="56"/>
      <c r="AQ4" s="56" t="s">
        <v>75</v>
      </c>
      <c r="AR4" s="56"/>
      <c r="AS4" s="56"/>
    </row>
    <row r="5" spans="2:47" ht="15.75" customHeight="1">
      <c r="C5" s="38" t="s">
        <v>1</v>
      </c>
      <c r="D5" s="39" t="s">
        <v>2</v>
      </c>
      <c r="E5" s="39" t="s">
        <v>3</v>
      </c>
      <c r="F5" s="38" t="s">
        <v>4</v>
      </c>
      <c r="G5" s="38" t="s">
        <v>91</v>
      </c>
      <c r="K5" s="38" t="s">
        <v>1</v>
      </c>
      <c r="L5" s="39" t="s">
        <v>2</v>
      </c>
      <c r="M5" s="39" t="s">
        <v>3</v>
      </c>
      <c r="N5" s="38" t="s">
        <v>4</v>
      </c>
      <c r="O5" s="38" t="s">
        <v>91</v>
      </c>
      <c r="S5" s="38" t="s">
        <v>1</v>
      </c>
      <c r="T5" s="39" t="s">
        <v>2</v>
      </c>
      <c r="U5" s="39" t="s">
        <v>3</v>
      </c>
      <c r="V5" s="38" t="s">
        <v>4</v>
      </c>
      <c r="W5" s="38" t="s">
        <v>91</v>
      </c>
      <c r="AA5" s="38" t="s">
        <v>1</v>
      </c>
      <c r="AB5" s="39" t="s">
        <v>2</v>
      </c>
      <c r="AC5" s="39" t="s">
        <v>3</v>
      </c>
      <c r="AD5" s="38" t="s">
        <v>4</v>
      </c>
      <c r="AE5" s="38" t="s">
        <v>91</v>
      </c>
      <c r="AI5" s="38" t="s">
        <v>1</v>
      </c>
      <c r="AJ5" s="39" t="s">
        <v>2</v>
      </c>
      <c r="AK5" s="39" t="s">
        <v>3</v>
      </c>
      <c r="AL5" s="38" t="s">
        <v>4</v>
      </c>
      <c r="AM5" s="38" t="s">
        <v>91</v>
      </c>
      <c r="AQ5" s="38" t="s">
        <v>1</v>
      </c>
      <c r="AR5" s="39" t="s">
        <v>2</v>
      </c>
      <c r="AS5" s="39" t="s">
        <v>3</v>
      </c>
      <c r="AT5" s="38" t="s">
        <v>4</v>
      </c>
      <c r="AU5" s="38" t="s">
        <v>91</v>
      </c>
    </row>
    <row r="6" spans="2:47">
      <c r="B6" s="35">
        <v>1</v>
      </c>
      <c r="C6" s="37" t="str">
        <f>IF(BF!C4&lt;&gt;"",BF!C4,"-")</f>
        <v>VIVIER</v>
      </c>
      <c r="D6" s="37" t="str">
        <f>IF(BF!D4&lt;&gt;"",BF!D4,"-")</f>
        <v>MANON</v>
      </c>
      <c r="E6" s="37" t="str">
        <f>IF(BF!E4&lt;&gt;"",BF!E4,"-")</f>
        <v>NC</v>
      </c>
      <c r="F6" s="37" t="str">
        <f>IF(BF!F4&lt;&gt;"",BF!F4,"-")</f>
        <v>BC2S</v>
      </c>
      <c r="G6" s="15">
        <f>IF(BF!O4&lt;&gt;0,BF!O4,"-")</f>
        <v>108</v>
      </c>
      <c r="J6" s="36">
        <v>1</v>
      </c>
      <c r="K6" s="14" t="str">
        <f>IF(BG!C4&lt;&gt;"",BG!C4,"-")</f>
        <v>SCHOUVER</v>
      </c>
      <c r="L6" s="14" t="str">
        <f>IF(BG!D4&lt;&gt;"",BG!D4,"-")</f>
        <v>LUCAS</v>
      </c>
      <c r="M6" s="14" t="str">
        <f>IF(BG!E4&lt;&gt;"",BG!E4,"-")</f>
        <v>NC</v>
      </c>
      <c r="N6" s="14" t="str">
        <f>IF(BG!F4&lt;&gt;"",BG!F4,"-")</f>
        <v>BNV</v>
      </c>
      <c r="O6" s="24" t="str">
        <f>IF(BG!O3&lt;&gt;0,BG!O3,"-")</f>
        <v>TOTAUX</v>
      </c>
      <c r="R6" s="35">
        <v>1</v>
      </c>
      <c r="S6" s="14" t="str">
        <f>IF(MF!C4&lt;&gt;"",MF!C4,"-")</f>
        <v>VINCENT</v>
      </c>
      <c r="T6" s="14" t="str">
        <f>IF(MF!D4&lt;&gt;"",MF!D4,"-")</f>
        <v>LISA</v>
      </c>
      <c r="U6" s="14" t="str">
        <f>IF(MF!E4&lt;&gt;"",MF!E4,"-")</f>
        <v>NC</v>
      </c>
      <c r="V6" s="14" t="str">
        <f>IF(MF!F4&lt;&gt;"",MF!F4,"-")</f>
        <v>BC2S</v>
      </c>
      <c r="W6" s="15">
        <f>IF(MF!O4&lt;&gt;0,MF!O4,"-")</f>
        <v>81</v>
      </c>
      <c r="Z6" s="36">
        <v>1</v>
      </c>
      <c r="AA6" s="14" t="str">
        <f>IF(MG!C4&lt;&gt;"",MG!C4,"-")</f>
        <v>FELTIN</v>
      </c>
      <c r="AB6" s="14" t="str">
        <f>IF(MG!D4&lt;&gt;"",MG!D4,"-")</f>
        <v>ANTOINE</v>
      </c>
      <c r="AC6" s="14" t="str">
        <f>IF(MG!E4&lt;&gt;"",MG!E4,"-")</f>
        <v>D3</v>
      </c>
      <c r="AD6" s="14" t="str">
        <f>IF(MG!F4&lt;&gt;"",MG!F4,"-")</f>
        <v>LBC</v>
      </c>
      <c r="AE6" s="24">
        <f>IF(MG!O4&lt;&gt;0,MG!O4,"-")</f>
        <v>137</v>
      </c>
      <c r="AH6" s="35">
        <v>1</v>
      </c>
      <c r="AI6" s="14" t="str">
        <f>IF(CF!C4&lt;&gt;"",CF!C4,"-")</f>
        <v>NICOLAS</v>
      </c>
      <c r="AJ6" s="14" t="str">
        <f>IF(CF!D4&lt;&gt;"",CF!D4,"-")</f>
        <v>DOMITILLE</v>
      </c>
      <c r="AK6" s="14" t="str">
        <f>IF(CF!E4&lt;&gt;"",CF!E4,"-")</f>
        <v>NC</v>
      </c>
      <c r="AL6" s="14" t="str">
        <f>IF(CF!F4&lt;&gt;"",CF!F4,"-")</f>
        <v>BNV</v>
      </c>
      <c r="AM6" s="15">
        <f>IF(CF!N4&lt;&gt;0,CF!N4,"-")</f>
        <v>10</v>
      </c>
      <c r="AP6" s="36">
        <v>1</v>
      </c>
      <c r="AQ6" s="14" t="str">
        <f>IF(CG!C4&lt;&gt;"",CG!C4,"-")</f>
        <v>VIVIER</v>
      </c>
      <c r="AR6" s="14" t="str">
        <f>IF(CG!D4&lt;&gt;"",CG!D4,"-")</f>
        <v>THOMAS</v>
      </c>
      <c r="AS6" s="14" t="str">
        <f>IF(CG!E4&lt;&gt;"",CG!E4,"-")</f>
        <v>D2</v>
      </c>
      <c r="AT6" s="14" t="str">
        <f>IF(CG!F4&lt;&gt;"",CG!F4,"-")</f>
        <v>BC2S</v>
      </c>
      <c r="AU6" s="40">
        <f>IF(CG!O4&lt;&gt;"",CG!O4,"-")</f>
        <v>111</v>
      </c>
    </row>
    <row r="7" spans="2:47">
      <c r="B7" s="35">
        <f t="shared" ref="B7:B35" si="0">B6+1</f>
        <v>2</v>
      </c>
      <c r="C7" s="14" t="str">
        <f>IF(BF!C5&lt;&gt;"",BF!C5,"-")</f>
        <v>MAIGRET</v>
      </c>
      <c r="D7" s="14" t="str">
        <f>IF(BF!D5&lt;&gt;"",BF!D5,"-")</f>
        <v>CLARA</v>
      </c>
      <c r="E7" s="14" t="str">
        <f>IF(BF!E5&lt;&gt;"",BF!E5,"-")</f>
        <v>D4</v>
      </c>
      <c r="F7" s="14" t="str">
        <f>IF(BF!F5&lt;&gt;"",BF!F5,"-")</f>
        <v>BT</v>
      </c>
      <c r="G7" s="15">
        <f>IF(BF!O5&lt;&gt;0,BF!O5,"-")</f>
        <v>105</v>
      </c>
      <c r="J7" s="36">
        <f t="shared" ref="J7:J40" si="1">J6+1</f>
        <v>2</v>
      </c>
      <c r="K7" s="14" t="str">
        <f>IF(BG!C5&lt;&gt;"",BG!C5,"-")</f>
        <v>MANSON</v>
      </c>
      <c r="L7" s="14" t="str">
        <f>IF(BG!D5&lt;&gt;"",BG!D5,"-")</f>
        <v>NATHAN</v>
      </c>
      <c r="M7" s="14" t="str">
        <f>IF(BG!E5&lt;&gt;"",BG!E5,"-")</f>
        <v>NC</v>
      </c>
      <c r="N7" s="14" t="str">
        <f>IF(BG!F5&lt;&gt;"",BG!F5,"-")</f>
        <v>ASBPAM</v>
      </c>
      <c r="O7" s="24">
        <f>IF(BG!O4&lt;&gt;0,BG!O4,"-")</f>
        <v>90</v>
      </c>
      <c r="R7" s="35">
        <f t="shared" ref="R7:R35" si="2">R6+1</f>
        <v>2</v>
      </c>
      <c r="S7" s="14" t="str">
        <f>IF(MF!C5&lt;&gt;"",MF!C5,"-")</f>
        <v>VIVIER</v>
      </c>
      <c r="T7" s="14" t="str">
        <f>IF(MF!D5&lt;&gt;"",MF!D5,"-")</f>
        <v>MANON</v>
      </c>
      <c r="U7" s="14" t="str">
        <f>IF(MF!E5&lt;&gt;"",MF!E5,"-")</f>
        <v>D3</v>
      </c>
      <c r="V7" s="14" t="str">
        <f>IF(MF!F5&lt;&gt;"",MF!F5,"-")</f>
        <v>BC2S</v>
      </c>
      <c r="W7" s="15">
        <f>IF(MF!O5&lt;&gt;0,MF!O5,"-")</f>
        <v>73</v>
      </c>
      <c r="Z7" s="36">
        <f t="shared" ref="Z7:Z67" si="3">Z6+1</f>
        <v>2</v>
      </c>
      <c r="AA7" s="14" t="str">
        <f>IF(MG!C5&lt;&gt;"",MG!C5,"-")</f>
        <v>MOUROT</v>
      </c>
      <c r="AB7" s="14" t="str">
        <f>IF(MG!D5&lt;&gt;"",MG!D5,"-")</f>
        <v>LOUIS</v>
      </c>
      <c r="AC7" s="14" t="str">
        <f>IF(MG!E5&lt;&gt;"",MG!E5,"-")</f>
        <v>D4</v>
      </c>
      <c r="AD7" s="14" t="str">
        <f>IF(MG!F5&lt;&gt;"",MG!F5,"-")</f>
        <v>ALTB</v>
      </c>
      <c r="AE7" s="24">
        <f>IF(MG!O5&lt;&gt;0,MG!O5,"-")</f>
        <v>109</v>
      </c>
      <c r="AH7" s="35">
        <f t="shared" ref="AH7:AH35" si="4">AH6+1</f>
        <v>2</v>
      </c>
      <c r="AI7" s="14" t="str">
        <f>IF(CF!C5&lt;&gt;"",CF!C5,"-")</f>
        <v>ROCHE</v>
      </c>
      <c r="AJ7" s="14" t="str">
        <f>IF(CF!D5&lt;&gt;"",CF!D5,"-")</f>
        <v>CAMILLE</v>
      </c>
      <c r="AK7" s="14" t="str">
        <f>IF(CF!E5&lt;&gt;"",CF!E5,"-")</f>
        <v>D3</v>
      </c>
      <c r="AL7" s="14" t="str">
        <f>IF(CF!F5&lt;&gt;"",CF!F5,"-")</f>
        <v>BNV</v>
      </c>
      <c r="AM7" s="15">
        <f>IF(CF!N5&lt;&gt;0,CF!N5,"-")</f>
        <v>9</v>
      </c>
      <c r="AP7" s="36">
        <f t="shared" ref="AP7:AP35" si="5">AP6+1</f>
        <v>2</v>
      </c>
      <c r="AQ7" s="14" t="str">
        <f>IF(CG!C5&lt;&gt;"",CG!C5,"-")</f>
        <v>TERNARD</v>
      </c>
      <c r="AR7" s="14" t="str">
        <f>IF(CG!D5&lt;&gt;"",CG!D5,"-")</f>
        <v>CLEMENT</v>
      </c>
      <c r="AS7" s="14" t="str">
        <f>IF(CG!E5&lt;&gt;"",CG!E5,"-")</f>
        <v>D3</v>
      </c>
      <c r="AT7" s="14" t="str">
        <f>IF(CG!F5&lt;&gt;"",CG!F5,"-")</f>
        <v>TSB</v>
      </c>
      <c r="AU7" s="40">
        <f>IF(CG!O5&lt;&gt;"",CG!O5,"-")</f>
        <v>88</v>
      </c>
    </row>
    <row r="8" spans="2:47">
      <c r="B8" s="35">
        <f t="shared" si="0"/>
        <v>3</v>
      </c>
      <c r="C8" s="14" t="str">
        <f>IF(BF!C6&lt;&gt;"",BF!C6,"-")</f>
        <v>BLANCHARD</v>
      </c>
      <c r="D8" s="14" t="str">
        <f>IF(BF!D6&lt;&gt;"",BF!D6,"-")</f>
        <v>DAPHNE</v>
      </c>
      <c r="E8" s="14" t="str">
        <f>IF(BF!E6&lt;&gt;"",BF!E6,"-")</f>
        <v>NC</v>
      </c>
      <c r="F8" s="14" t="str">
        <f>IF(BF!F6&lt;&gt;"",BF!F6,"-")</f>
        <v>ALTB</v>
      </c>
      <c r="G8" s="15">
        <f>IF(BF!O6&lt;&gt;0,BF!O6,"-")</f>
        <v>72</v>
      </c>
      <c r="J8" s="36">
        <f t="shared" si="1"/>
        <v>3</v>
      </c>
      <c r="K8" s="14" t="str">
        <f>IF(BG!C6&lt;&gt;"",BG!C6,"-")</f>
        <v>CHARROY</v>
      </c>
      <c r="L8" s="14" t="str">
        <f>IF(BG!D6&lt;&gt;"",BG!D6,"-")</f>
        <v>IGOR</v>
      </c>
      <c r="M8" s="14" t="str">
        <f>IF(BG!E6&lt;&gt;"",BG!E6,"-")</f>
        <v>NC</v>
      </c>
      <c r="N8" s="14" t="str">
        <f>IF(BG!F6&lt;&gt;"",BG!F6,"-")</f>
        <v>BNV</v>
      </c>
      <c r="O8" s="24">
        <f>IF(BG!O5&lt;&gt;0,BG!O5,"-")</f>
        <v>83</v>
      </c>
      <c r="R8" s="35">
        <f t="shared" si="2"/>
        <v>3</v>
      </c>
      <c r="S8" s="14" t="str">
        <f>IF(MF!C6&lt;&gt;"",MF!C6,"-")</f>
        <v>BOUGE</v>
      </c>
      <c r="T8" s="14" t="str">
        <f>IF(MF!D6&lt;&gt;"",MF!D6,"-")</f>
        <v>CLARISSE</v>
      </c>
      <c r="U8" s="14" t="str">
        <f>IF(MF!E6&lt;&gt;"",MF!E6,"-")</f>
        <v>NC</v>
      </c>
      <c r="V8" s="14" t="str">
        <f>IF(MF!F6&lt;&gt;"",MF!F6,"-")</f>
        <v>BNV</v>
      </c>
      <c r="W8" s="15">
        <f>IF(MF!O6&lt;&gt;0,MF!O6,"-")</f>
        <v>63</v>
      </c>
      <c r="Z8" s="36">
        <f t="shared" si="3"/>
        <v>3</v>
      </c>
      <c r="AA8" s="14" t="str">
        <f>IF(MG!C6&lt;&gt;"",MG!C6,"-")</f>
        <v>STEIB</v>
      </c>
      <c r="AB8" s="14" t="str">
        <f>IF(MG!D6&lt;&gt;"",MG!D6,"-")</f>
        <v>ANTONIN</v>
      </c>
      <c r="AC8" s="14" t="str">
        <f>IF(MG!E6&lt;&gt;"",MG!E6,"-")</f>
        <v>D3</v>
      </c>
      <c r="AD8" s="14" t="str">
        <f>IF(MG!F6&lt;&gt;"",MG!F6,"-")</f>
        <v>LBC</v>
      </c>
      <c r="AE8" s="24">
        <f>IF(MG!O6&lt;&gt;0,MG!O6,"-")</f>
        <v>88</v>
      </c>
      <c r="AH8" s="35">
        <f t="shared" si="4"/>
        <v>3</v>
      </c>
      <c r="AI8" s="14" t="str">
        <f>IF(CF!C6&lt;&gt;"",CF!C6,"-")</f>
        <v>GAUTHIER</v>
      </c>
      <c r="AJ8" s="14" t="str">
        <f>IF(CF!D6&lt;&gt;"",CF!D6,"-")</f>
        <v>ELISE</v>
      </c>
      <c r="AK8" s="14" t="str">
        <f>IF(CF!E6&lt;&gt;"",CF!E6,"-")</f>
        <v>D4</v>
      </c>
      <c r="AL8" s="14" t="str">
        <f>IF(CF!F6&lt;&gt;"",CF!F6,"-")</f>
        <v>ASBPAM</v>
      </c>
      <c r="AM8" s="15">
        <f>IF(CF!N6&lt;&gt;0,CF!N6,"-")</f>
        <v>6</v>
      </c>
      <c r="AP8" s="36">
        <f t="shared" si="5"/>
        <v>3</v>
      </c>
      <c r="AQ8" s="14" t="str">
        <f>IF(CG!C6&lt;&gt;"",CG!C6,"-")</f>
        <v>LEBARD</v>
      </c>
      <c r="AR8" s="14" t="str">
        <f>IF(CG!D6&lt;&gt;"",CG!D6,"-")</f>
        <v>QUENTIN</v>
      </c>
      <c r="AS8" s="14" t="str">
        <f>IF(CG!E6&lt;&gt;"",CG!E6,"-")</f>
        <v>D3</v>
      </c>
      <c r="AT8" s="14" t="str">
        <f>IF(CG!F6&lt;&gt;"",CG!F6,"-")</f>
        <v>BNV</v>
      </c>
      <c r="AU8" s="40">
        <f>IF(CG!O6&lt;&gt;"",CG!O6,"-")</f>
        <v>77</v>
      </c>
    </row>
    <row r="9" spans="2:47">
      <c r="B9" s="35">
        <f t="shared" si="0"/>
        <v>4</v>
      </c>
      <c r="C9" s="14" t="str">
        <f>IF(BF!C7&lt;&gt;"",BF!C7,"-")</f>
        <v>CONIS</v>
      </c>
      <c r="D9" s="14" t="str">
        <f>IF(BF!D7&lt;&gt;"",BF!D7,"-")</f>
        <v>MARIE</v>
      </c>
      <c r="E9" s="14" t="str">
        <f>IF(BF!E7&lt;&gt;"",BF!E7,"-")</f>
        <v>NC</v>
      </c>
      <c r="F9" s="14" t="str">
        <f>IF(BF!F7&lt;&gt;"",BF!F7,"-")</f>
        <v>BT</v>
      </c>
      <c r="G9" s="15">
        <f>IF(BF!O7&lt;&gt;0,BF!O7,"-")</f>
        <v>70</v>
      </c>
      <c r="J9" s="36">
        <f t="shared" si="1"/>
        <v>4</v>
      </c>
      <c r="K9" s="14" t="str">
        <f>IF(BG!C7&lt;&gt;"",BG!C7,"-")</f>
        <v>CHAPUY</v>
      </c>
      <c r="L9" s="14" t="str">
        <f>IF(BG!D7&lt;&gt;"",BG!D7,"-")</f>
        <v>TITOINE</v>
      </c>
      <c r="M9" s="14" t="str">
        <f>IF(BG!E7&lt;&gt;"",BG!E7,"-")</f>
        <v>D4</v>
      </c>
      <c r="N9" s="14" t="str">
        <f>IF(BG!F7&lt;&gt;"",BG!F7,"-")</f>
        <v>BNV</v>
      </c>
      <c r="O9" s="24">
        <f>IF(BG!O6&lt;&gt;0,BG!O6,"-")</f>
        <v>78</v>
      </c>
      <c r="R9" s="35">
        <f t="shared" si="2"/>
        <v>4</v>
      </c>
      <c r="S9" s="14" t="str">
        <f>IF(MF!C7&lt;&gt;"",MF!C7,"-")</f>
        <v xml:space="preserve">ROCHE </v>
      </c>
      <c r="T9" s="14" t="str">
        <f>IF(MF!D7&lt;&gt;"",MF!D7,"-")</f>
        <v>PAULINE</v>
      </c>
      <c r="U9" s="14" t="str">
        <f>IF(MF!E7&lt;&gt;"",MF!E7,"-")</f>
        <v>D4</v>
      </c>
      <c r="V9" s="14" t="str">
        <f>IF(MF!F7&lt;&gt;"",MF!F7,"-")</f>
        <v>BNV</v>
      </c>
      <c r="W9" s="15">
        <f>IF(MF!O7&lt;&gt;0,MF!O7,"-")</f>
        <v>53</v>
      </c>
      <c r="Z9" s="36">
        <f t="shared" si="3"/>
        <v>4</v>
      </c>
      <c r="AA9" s="14" t="str">
        <f>IF(MG!C7&lt;&gt;"",MG!C7,"-")</f>
        <v>LAURAIN</v>
      </c>
      <c r="AB9" s="14" t="str">
        <f>IF(MG!D7&lt;&gt;"",MG!D7,"-")</f>
        <v>MAXENCE</v>
      </c>
      <c r="AC9" s="14" t="str">
        <f>IF(MG!E7&lt;&gt;"",MG!E7,"-")</f>
        <v>NC</v>
      </c>
      <c r="AD9" s="14" t="str">
        <f>IF(MG!F7&lt;&gt;"",MG!F7,"-")</f>
        <v>BT</v>
      </c>
      <c r="AE9" s="24">
        <f>IF(MG!O7&lt;&gt;0,MG!O7,"-")</f>
        <v>77</v>
      </c>
      <c r="AH9" s="35">
        <f t="shared" si="4"/>
        <v>4</v>
      </c>
      <c r="AI9" s="14" t="str">
        <f>IF(CF!C7&lt;&gt;"",CF!C7,"-")</f>
        <v>PILLOT</v>
      </c>
      <c r="AJ9" s="14" t="str">
        <f>IF(CF!D7&lt;&gt;"",CF!D7,"-")</f>
        <v>CAMILLE</v>
      </c>
      <c r="AK9" s="14" t="str">
        <f>IF(CF!E7&lt;&gt;"",CF!E7,"-")</f>
        <v>NC</v>
      </c>
      <c r="AL9" s="14" t="str">
        <f>IF(CF!F7&lt;&gt;"",CF!F7,"-")</f>
        <v>LBC</v>
      </c>
      <c r="AM9" s="15">
        <f>IF(CF!N7&lt;&gt;0,CF!N7,"-")</f>
        <v>5</v>
      </c>
      <c r="AP9" s="36">
        <f t="shared" si="5"/>
        <v>4</v>
      </c>
      <c r="AQ9" s="14" t="str">
        <f>IF(CG!C7&lt;&gt;"",CG!C7,"-")</f>
        <v>LEBARD</v>
      </c>
      <c r="AR9" s="14" t="str">
        <f>IF(CG!D7&lt;&gt;"",CG!D7,"-")</f>
        <v>LOIC</v>
      </c>
      <c r="AS9" s="14" t="str">
        <f>IF(CG!E7&lt;&gt;"",CG!E7,"-")</f>
        <v>D3</v>
      </c>
      <c r="AT9" s="14" t="str">
        <f>IF(CG!F7&lt;&gt;"",CG!F7,"-")</f>
        <v>BNV</v>
      </c>
      <c r="AU9" s="40">
        <f>IF(CG!O7&lt;&gt;"",CG!O7,"-")</f>
        <v>53</v>
      </c>
    </row>
    <row r="10" spans="2:47">
      <c r="B10" s="35">
        <f t="shared" si="0"/>
        <v>5</v>
      </c>
      <c r="C10" s="14" t="str">
        <f>IF(BF!C8&lt;&gt;"",BF!C8,"-")</f>
        <v>PECHAYRE</v>
      </c>
      <c r="D10" s="14" t="str">
        <f>IF(BF!D8&lt;&gt;"",BF!D8,"-")</f>
        <v>CELIA</v>
      </c>
      <c r="E10" s="14" t="str">
        <f>IF(BF!E8&lt;&gt;"",BF!E8,"-")</f>
        <v>NC</v>
      </c>
      <c r="F10" s="14" t="str">
        <f>IF(BF!F8&lt;&gt;"",BF!F8,"-")</f>
        <v>ASBPAM</v>
      </c>
      <c r="G10" s="15">
        <f>IF(BF!O8&lt;&gt;0,BF!O8,"-")</f>
        <v>42</v>
      </c>
      <c r="J10" s="36">
        <f t="shared" si="1"/>
        <v>5</v>
      </c>
      <c r="K10" s="14" t="str">
        <f>IF(BG!C8&lt;&gt;"",BG!C8,"-")</f>
        <v>GEORGES</v>
      </c>
      <c r="L10" s="14" t="str">
        <f>IF(BG!D8&lt;&gt;"",BG!D8,"-")</f>
        <v>THIBAUT</v>
      </c>
      <c r="M10" s="14" t="str">
        <f>IF(BG!E8&lt;&gt;"",BG!E8,"-")</f>
        <v>NC</v>
      </c>
      <c r="N10" s="14" t="str">
        <f>IF(BG!F8&lt;&gt;"",BG!F8,"-")</f>
        <v>BC2S</v>
      </c>
      <c r="O10" s="24">
        <f>IF(BG!O7&lt;&gt;0,BG!O7,"-")</f>
        <v>78</v>
      </c>
      <c r="R10" s="35">
        <f t="shared" si="2"/>
        <v>5</v>
      </c>
      <c r="S10" s="14" t="str">
        <f>IF(MF!C8&lt;&gt;"",MF!C8,"-")</f>
        <v>SIDQUI</v>
      </c>
      <c r="T10" s="14" t="str">
        <f>IF(MF!D8&lt;&gt;"",MF!D8,"-")</f>
        <v>HIND</v>
      </c>
      <c r="U10" s="14" t="str">
        <f>IF(MF!E8&lt;&gt;"",MF!E8,"-")</f>
        <v>NC</v>
      </c>
      <c r="V10" s="14" t="str">
        <f>IF(MF!F8&lt;&gt;"",MF!F8,"-")</f>
        <v>NABLA</v>
      </c>
      <c r="W10" s="15">
        <f>IF(MF!O8&lt;&gt;0,MF!O8,"-")</f>
        <v>49</v>
      </c>
      <c r="Z10" s="36">
        <f t="shared" si="3"/>
        <v>5</v>
      </c>
      <c r="AA10" s="14" t="str">
        <f>IF(MG!C8&lt;&gt;"",MG!C8,"-")</f>
        <v>DESAINTMARTIN</v>
      </c>
      <c r="AB10" s="14" t="str">
        <f>IF(MG!D8&lt;&gt;"",MG!D8,"-")</f>
        <v>THEO</v>
      </c>
      <c r="AC10" s="14" t="str">
        <f>IF(MG!E8&lt;&gt;"",MG!E8,"-")</f>
        <v>NC</v>
      </c>
      <c r="AD10" s="14" t="str">
        <f>IF(MG!F8&lt;&gt;"",MG!F8,"-")</f>
        <v>ALTB</v>
      </c>
      <c r="AE10" s="24">
        <f>IF(MG!O8&lt;&gt;0,MG!O8,"-")</f>
        <v>72</v>
      </c>
      <c r="AH10" s="35">
        <f t="shared" si="4"/>
        <v>5</v>
      </c>
      <c r="AI10" s="14" t="str">
        <f>IF(CF!C8&lt;&gt;"",CF!C8,"-")</f>
        <v>BEAUBRAS</v>
      </c>
      <c r="AJ10" s="14" t="str">
        <f>IF(CF!D8&lt;&gt;"",CF!D8,"-")</f>
        <v>KELYA</v>
      </c>
      <c r="AK10" s="14" t="str">
        <f>IF(CF!E8&lt;&gt;"",CF!E8,"-")</f>
        <v>NC</v>
      </c>
      <c r="AL10" s="14" t="str">
        <f>IF(CF!F8&lt;&gt;"",CF!F8,"-")</f>
        <v>BG</v>
      </c>
      <c r="AM10" s="15">
        <f>IF(CF!N8&lt;&gt;0,CF!N8,"-")</f>
        <v>4</v>
      </c>
      <c r="AP10" s="36">
        <f t="shared" si="5"/>
        <v>5</v>
      </c>
      <c r="AQ10" s="14" t="str">
        <f>IF(CG!C8&lt;&gt;"",CG!C8,"-")</f>
        <v>LENAOUR</v>
      </c>
      <c r="AR10" s="14" t="str">
        <f>IF(CG!D8&lt;&gt;"",CG!D8,"-")</f>
        <v>LOIC</v>
      </c>
      <c r="AS10" s="14" t="str">
        <f>IF(CG!E8&lt;&gt;"",CG!E8,"-")</f>
        <v>D1</v>
      </c>
      <c r="AT10" s="14" t="str">
        <f>IF(CG!F8&lt;&gt;"",CG!F8,"-")</f>
        <v>ASBPAM</v>
      </c>
      <c r="AU10" s="40">
        <f>IF(CG!O8&lt;&gt;"",CG!O8,"-")</f>
        <v>35</v>
      </c>
    </row>
    <row r="11" spans="2:47">
      <c r="B11" s="35">
        <f t="shared" si="0"/>
        <v>6</v>
      </c>
      <c r="C11" s="14" t="str">
        <f>IF(BF!C9&lt;&gt;"",BF!C9,"-")</f>
        <v>MARY</v>
      </c>
      <c r="D11" s="14" t="str">
        <f>IF(BF!D9&lt;&gt;"",BF!D9,"-")</f>
        <v>CORALY</v>
      </c>
      <c r="E11" s="14" t="str">
        <f>IF(BF!E9&lt;&gt;"",BF!E9,"-")</f>
        <v>NC</v>
      </c>
      <c r="F11" s="14" t="str">
        <f>IF(BF!F9&lt;&gt;"",BF!F9,"-")</f>
        <v>BC2S</v>
      </c>
      <c r="G11" s="15">
        <f>IF(BF!O9&lt;&gt;0,BF!O9,"-")</f>
        <v>37</v>
      </c>
      <c r="J11" s="36">
        <f t="shared" si="1"/>
        <v>6</v>
      </c>
      <c r="K11" s="14" t="str">
        <f>IF(BG!C9&lt;&gt;"",BG!C9,"-")</f>
        <v>LENAOUR</v>
      </c>
      <c r="L11" s="14" t="str">
        <f>IF(BG!D9&lt;&gt;"",BG!D9,"-")</f>
        <v>LUCAS</v>
      </c>
      <c r="M11" s="14" t="str">
        <f>IF(BG!E9&lt;&gt;"",BG!E9,"-")</f>
        <v>D4</v>
      </c>
      <c r="N11" s="14" t="str">
        <f>IF(BG!F9&lt;&gt;"",BG!F9,"-")</f>
        <v>ASBPAM</v>
      </c>
      <c r="O11" s="24">
        <f>IF(BG!O8&lt;&gt;0,BG!O8,"-")</f>
        <v>67</v>
      </c>
      <c r="R11" s="35">
        <f t="shared" si="2"/>
        <v>6</v>
      </c>
      <c r="S11" s="14" t="str">
        <f>IF(MF!C9&lt;&gt;"",MF!C9,"-")</f>
        <v>GAUTHIER</v>
      </c>
      <c r="T11" s="14" t="str">
        <f>IF(MF!D9&lt;&gt;"",MF!D9,"-")</f>
        <v>ELISE</v>
      </c>
      <c r="U11" s="14" t="str">
        <f>IF(MF!E9&lt;&gt;"",MF!E9,"-")</f>
        <v>D4</v>
      </c>
      <c r="V11" s="14" t="str">
        <f>IF(MF!F9&lt;&gt;"",MF!F9,"-")</f>
        <v>ASBPAM</v>
      </c>
      <c r="W11" s="15">
        <f>IF(MF!O9&lt;&gt;0,MF!O9,"-")</f>
        <v>35</v>
      </c>
      <c r="Z11" s="36">
        <f t="shared" si="3"/>
        <v>6</v>
      </c>
      <c r="AA11" s="14" t="str">
        <f>IF(MG!C9&lt;&gt;"",MG!C9,"-")</f>
        <v>COULOMBE</v>
      </c>
      <c r="AB11" s="14" t="str">
        <f>IF(MG!D9&lt;&gt;"",MG!D9,"-")</f>
        <v>MARTIN</v>
      </c>
      <c r="AC11" s="14" t="str">
        <f>IF(MG!E9&lt;&gt;"",MG!E9,"-")</f>
        <v>D3</v>
      </c>
      <c r="AD11" s="14" t="str">
        <f>IF(MG!F9&lt;&gt;"",MG!F9,"-")</f>
        <v>BC2S</v>
      </c>
      <c r="AE11" s="24">
        <f>IF(MG!O9&lt;&gt;0,MG!O9,"-")</f>
        <v>66</v>
      </c>
      <c r="AH11" s="35">
        <f t="shared" si="4"/>
        <v>6</v>
      </c>
      <c r="AI11" s="14" t="str">
        <f>IF(CF!C9&lt;&gt;"",CF!C9,"-")</f>
        <v>JOSEPH</v>
      </c>
      <c r="AJ11" s="14" t="str">
        <f>IF(CF!D9&lt;&gt;"",CF!D9,"-")</f>
        <v>MARION</v>
      </c>
      <c r="AK11" s="14" t="str">
        <f>IF(CF!E9&lt;&gt;"",CF!E9,"-")</f>
        <v>D3</v>
      </c>
      <c r="AL11" s="14" t="str">
        <f>IF(CF!F9&lt;&gt;"",CF!F9,"-")</f>
        <v>ASBPAM</v>
      </c>
      <c r="AM11" s="15">
        <f>IF(CF!N9&lt;&gt;0,CF!N9,"-")</f>
        <v>4</v>
      </c>
      <c r="AP11" s="36">
        <f t="shared" si="5"/>
        <v>6</v>
      </c>
      <c r="AQ11" s="14" t="str">
        <f>IF(CG!C9&lt;&gt;"",CG!C9,"-")</f>
        <v>POGGIO</v>
      </c>
      <c r="AR11" s="14" t="str">
        <f>IF(CG!D9&lt;&gt;"",CG!D9,"-")</f>
        <v>WILLIAM</v>
      </c>
      <c r="AS11" s="14" t="str">
        <f>IF(CG!E9&lt;&gt;"",CG!E9,"-")</f>
        <v>D4</v>
      </c>
      <c r="AT11" s="14" t="str">
        <f>IF(CG!F9&lt;&gt;"",CG!F9,"-")</f>
        <v>OFPBAD</v>
      </c>
      <c r="AU11" s="40">
        <f>IF(CG!O9&lt;&gt;"",CG!O9,"-")</f>
        <v>35</v>
      </c>
    </row>
    <row r="12" spans="2:47">
      <c r="B12" s="35">
        <f t="shared" si="0"/>
        <v>7</v>
      </c>
      <c r="C12" s="14" t="str">
        <f>IF(BF!C10&lt;&gt;"",BF!C10,"-")</f>
        <v>BEXON</v>
      </c>
      <c r="D12" s="14" t="str">
        <f>IF(BF!D10&lt;&gt;"",BF!D10,"-")</f>
        <v>EVA</v>
      </c>
      <c r="E12" s="14" t="str">
        <f>IF(BF!E10&lt;&gt;"",BF!E10,"-")</f>
        <v>NC</v>
      </c>
      <c r="F12" s="14" t="str">
        <f>IF(BF!F10&lt;&gt;"",BF!F10,"-")</f>
        <v>BC2S</v>
      </c>
      <c r="G12" s="15">
        <f>IF(BF!O10&lt;&gt;0,BF!O10,"-")</f>
        <v>33</v>
      </c>
      <c r="J12" s="36">
        <f t="shared" si="1"/>
        <v>7</v>
      </c>
      <c r="K12" s="14" t="str">
        <f>IF(BG!C10&lt;&gt;"",BG!C10,"-")</f>
        <v>HANEN</v>
      </c>
      <c r="L12" s="14" t="str">
        <f>IF(BG!D10&lt;&gt;"",BG!D10,"-")</f>
        <v>ARMAND</v>
      </c>
      <c r="M12" s="14" t="str">
        <f>IF(BG!E10&lt;&gt;"",BG!E10,"-")</f>
        <v>NC</v>
      </c>
      <c r="N12" s="14" t="str">
        <f>IF(BG!F10&lt;&gt;"",BG!F10,"-")</f>
        <v>NABLA</v>
      </c>
      <c r="O12" s="24">
        <f>IF(BG!O9&lt;&gt;0,BG!O9,"-")</f>
        <v>62</v>
      </c>
      <c r="R12" s="35">
        <f t="shared" si="2"/>
        <v>7</v>
      </c>
      <c r="S12" s="14" t="str">
        <f>IF(MF!C10&lt;&gt;"",MF!C10,"-")</f>
        <v>POIRIER</v>
      </c>
      <c r="T12" s="14" t="str">
        <f>IF(MF!D10&lt;&gt;"",MF!D10,"-")</f>
        <v>MELANIE</v>
      </c>
      <c r="U12" s="14" t="str">
        <f>IF(MF!E10&lt;&gt;"",MF!E10,"-")</f>
        <v>NC</v>
      </c>
      <c r="V12" s="14" t="str">
        <f>IF(MF!F10&lt;&gt;"",MF!F10,"-")</f>
        <v>NABLA</v>
      </c>
      <c r="W12" s="15">
        <f>IF(MF!O10&lt;&gt;0,MF!O10,"-")</f>
        <v>32</v>
      </c>
      <c r="Z12" s="36">
        <f t="shared" si="3"/>
        <v>7</v>
      </c>
      <c r="AA12" s="14" t="str">
        <f>IF(MG!C10&lt;&gt;"",MG!C10,"-")</f>
        <v>SEBTI</v>
      </c>
      <c r="AB12" s="14" t="str">
        <f>IF(MG!D10&lt;&gt;"",MG!D10,"-")</f>
        <v>CELESTIN</v>
      </c>
      <c r="AC12" s="14" t="str">
        <f>IF(MG!E10&lt;&gt;"",MG!E10,"-")</f>
        <v>D4</v>
      </c>
      <c r="AD12" s="14" t="str">
        <f>IF(MG!F10&lt;&gt;"",MG!F10,"-")</f>
        <v>OFPBAD</v>
      </c>
      <c r="AE12" s="24">
        <f>IF(MG!O10&lt;&gt;0,MG!O10,"-")</f>
        <v>61</v>
      </c>
      <c r="AH12" s="35">
        <f t="shared" si="4"/>
        <v>7</v>
      </c>
      <c r="AI12" s="14" t="str">
        <f>IF(CF!C10&lt;&gt;"",CF!C10,"-")</f>
        <v>DASSENOY</v>
      </c>
      <c r="AJ12" s="14" t="str">
        <f>IF(CF!D10&lt;&gt;"",CF!D10,"-")</f>
        <v>VALENTINE</v>
      </c>
      <c r="AK12" s="14" t="str">
        <f>IF(CF!E10&lt;&gt;"",CF!E10,"-")</f>
        <v>NC</v>
      </c>
      <c r="AL12" s="14" t="str">
        <f>IF(CF!F10&lt;&gt;"",CF!F10,"-")</f>
        <v>BC2S</v>
      </c>
      <c r="AM12" s="15">
        <f>IF(CF!N10&lt;&gt;0,CF!N10,"-")</f>
        <v>3</v>
      </c>
      <c r="AP12" s="36">
        <f t="shared" si="5"/>
        <v>7</v>
      </c>
      <c r="AQ12" s="14" t="str">
        <f>IF(CG!C10&lt;&gt;"",CG!C10,"-")</f>
        <v>HALIN</v>
      </c>
      <c r="AR12" s="14" t="str">
        <f>IF(CG!D10&lt;&gt;"",CG!D10,"-")</f>
        <v>SIMON</v>
      </c>
      <c r="AS12" s="14" t="str">
        <f>IF(CG!E10&lt;&gt;"",CG!E10,"-")</f>
        <v>C4</v>
      </c>
      <c r="AT12" s="14" t="str">
        <f>IF(CG!F10&lt;&gt;"",CG!F10,"-")</f>
        <v>BNV</v>
      </c>
      <c r="AU12" s="40">
        <f>IF(CG!O10&lt;&gt;"",CG!O10,"-")</f>
        <v>27</v>
      </c>
    </row>
    <row r="13" spans="2:47">
      <c r="B13" s="35">
        <f t="shared" si="0"/>
        <v>8</v>
      </c>
      <c r="C13" s="14" t="str">
        <f>IF(BF!C11&lt;&gt;"",BF!C11,"-")</f>
        <v>LEBOURGEOIS</v>
      </c>
      <c r="D13" s="14" t="str">
        <f>IF(BF!D11&lt;&gt;"",BF!D11,"-")</f>
        <v>CAMILLE</v>
      </c>
      <c r="E13" s="14" t="str">
        <f>IF(BF!E11&lt;&gt;"",BF!E11,"-")</f>
        <v>D2</v>
      </c>
      <c r="F13" s="14" t="str">
        <f>IF(BF!F11&lt;&gt;"",BF!F11,"-")</f>
        <v>BNV</v>
      </c>
      <c r="G13" s="15">
        <f>IF(BF!O11&lt;&gt;0,BF!O11,"-")</f>
        <v>19</v>
      </c>
      <c r="J13" s="36">
        <f t="shared" si="1"/>
        <v>8</v>
      </c>
      <c r="K13" s="14" t="str">
        <f>IF(BG!C11&lt;&gt;"",BG!C11,"-")</f>
        <v>LEGROS</v>
      </c>
      <c r="L13" s="14" t="str">
        <f>IF(BG!D11&lt;&gt;"",BG!D11,"-")</f>
        <v>YOANN</v>
      </c>
      <c r="M13" s="14" t="str">
        <f>IF(BG!E11&lt;&gt;"",BG!E11,"-")</f>
        <v>D3</v>
      </c>
      <c r="N13" s="14" t="str">
        <f>IF(BG!F11&lt;&gt;"",BG!F11,"-")</f>
        <v>BC2S</v>
      </c>
      <c r="O13" s="24">
        <f>IF(BG!O10&lt;&gt;0,BG!O10,"-")</f>
        <v>59</v>
      </c>
      <c r="R13" s="35">
        <f t="shared" si="2"/>
        <v>8</v>
      </c>
      <c r="S13" s="14" t="str">
        <f>IF(MF!C11&lt;&gt;"",MF!C11,"-")</f>
        <v>DEVILLE</v>
      </c>
      <c r="T13" s="14" t="str">
        <f>IF(MF!D11&lt;&gt;"",MF!D11,"-")</f>
        <v>PAULINE</v>
      </c>
      <c r="U13" s="14" t="str">
        <f>IF(MF!E11&lt;&gt;"",MF!E11,"-")</f>
        <v>NC</v>
      </c>
      <c r="V13" s="14" t="str">
        <f>IF(MF!F11&lt;&gt;"",MF!F11,"-")</f>
        <v>BT</v>
      </c>
      <c r="W13" s="15">
        <f>IF(MF!O11&lt;&gt;0,MF!O11,"-")</f>
        <v>23</v>
      </c>
      <c r="Z13" s="36">
        <f t="shared" si="3"/>
        <v>8</v>
      </c>
      <c r="AA13" s="14" t="str">
        <f>IF(MG!C11&lt;&gt;"",MG!C11,"-")</f>
        <v>LOUIS</v>
      </c>
      <c r="AB13" s="14" t="str">
        <f>IF(MG!D11&lt;&gt;"",MG!D11,"-")</f>
        <v>ALEXIS</v>
      </c>
      <c r="AC13" s="14" t="str">
        <f>IF(MG!E11&lt;&gt;"",MG!E11,"-")</f>
        <v>NC</v>
      </c>
      <c r="AD13" s="14" t="str">
        <f>IF(MG!F11&lt;&gt;"",MG!F11,"-")</f>
        <v>ALTB</v>
      </c>
      <c r="AE13" s="24">
        <f>IF(MG!O11&lt;&gt;0,MG!O11,"-")</f>
        <v>57</v>
      </c>
      <c r="AH13" s="35">
        <f t="shared" si="4"/>
        <v>8</v>
      </c>
      <c r="AI13" s="14" t="str">
        <f>IF(CF!C11&lt;&gt;"",CF!C11,"-")</f>
        <v>WOLFF</v>
      </c>
      <c r="AJ13" s="14" t="str">
        <f>IF(CF!D11&lt;&gt;"",CF!D11,"-")</f>
        <v>CLARA</v>
      </c>
      <c r="AK13" s="14" t="str">
        <f>IF(CF!E11&lt;&gt;"",CF!E11,"-")</f>
        <v>NC</v>
      </c>
      <c r="AL13" s="14" t="str">
        <f>IF(CF!F11&lt;&gt;"",CF!F11,"-")</f>
        <v>CB</v>
      </c>
      <c r="AM13" s="15">
        <f>IF(CF!N11&lt;&gt;0,CF!N11,"-")</f>
        <v>2</v>
      </c>
      <c r="AP13" s="36">
        <f t="shared" si="5"/>
        <v>8</v>
      </c>
      <c r="AQ13" s="14" t="str">
        <f>IF(CG!C11&lt;&gt;"",CG!C11,"-")</f>
        <v>FOURNIER</v>
      </c>
      <c r="AR13" s="14" t="str">
        <f>IF(CG!D11&lt;&gt;"",CG!D11,"-")</f>
        <v>CHARLES</v>
      </c>
      <c r="AS13" s="14" t="str">
        <f>IF(CG!E11&lt;&gt;"",CG!E11,"-")</f>
        <v>NC</v>
      </c>
      <c r="AT13" s="14" t="str">
        <f>IF(CG!F11&lt;&gt;"",CG!F11,"-")</f>
        <v>OFPBAD</v>
      </c>
      <c r="AU13" s="40">
        <f>IF(CG!O11&lt;&gt;"",CG!O11,"-")</f>
        <v>13</v>
      </c>
    </row>
    <row r="14" spans="2:47">
      <c r="B14" s="35">
        <f t="shared" si="0"/>
        <v>9</v>
      </c>
      <c r="C14" s="14" t="str">
        <f>IF(BF!C12&lt;&gt;"",BF!C12,"-")</f>
        <v>PERRIAL</v>
      </c>
      <c r="D14" s="14" t="str">
        <f>IF(BF!D12&lt;&gt;"",BF!D12,"-")</f>
        <v>MARIE</v>
      </c>
      <c r="E14" s="14" t="str">
        <f>IF(BF!E12&lt;&gt;"",BF!E12,"-")</f>
        <v>NC</v>
      </c>
      <c r="F14" s="14" t="str">
        <f>IF(BF!F12&lt;&gt;"",BF!F12,"-")</f>
        <v>ALTB</v>
      </c>
      <c r="G14" s="15">
        <f>IF(BF!O12&lt;&gt;0,BF!O12,"-")</f>
        <v>18</v>
      </c>
      <c r="J14" s="36">
        <f t="shared" si="1"/>
        <v>9</v>
      </c>
      <c r="K14" s="14" t="str">
        <f>IF(BG!C12&lt;&gt;"",BG!C12,"-")</f>
        <v>RANDY</v>
      </c>
      <c r="L14" s="14" t="str">
        <f>IF(BG!D12&lt;&gt;"",BG!D12,"-")</f>
        <v>ALLAN</v>
      </c>
      <c r="M14" s="14" t="str">
        <f>IF(BG!E12&lt;&gt;"",BG!E12,"-")</f>
        <v>NC</v>
      </c>
      <c r="N14" s="14" t="str">
        <f>IF(BG!F12&lt;&gt;"",BG!F12,"-")</f>
        <v>ALTB</v>
      </c>
      <c r="O14" s="24">
        <f>IF(BG!O11&lt;&gt;0,BG!O11,"-")</f>
        <v>58</v>
      </c>
      <c r="R14" s="35">
        <f t="shared" si="2"/>
        <v>9</v>
      </c>
      <c r="S14" s="14" t="str">
        <f>IF(MF!C12&lt;&gt;"",MF!C12,"-")</f>
        <v>LEBOURGEOIS</v>
      </c>
      <c r="T14" s="14" t="str">
        <f>IF(MF!D12&lt;&gt;"",MF!D12,"-")</f>
        <v>CAMILLE</v>
      </c>
      <c r="U14" s="14" t="str">
        <f>IF(MF!E12&lt;&gt;"",MF!E12,"-")</f>
        <v>D2</v>
      </c>
      <c r="V14" s="14" t="str">
        <f>IF(MF!F12&lt;&gt;"",MF!F12,"-")</f>
        <v>BNV</v>
      </c>
      <c r="W14" s="15">
        <f>IF(MF!O12&lt;&gt;0,MF!O12,"-")</f>
        <v>19</v>
      </c>
      <c r="Z14" s="36">
        <f t="shared" si="3"/>
        <v>9</v>
      </c>
      <c r="AA14" s="14" t="str">
        <f>IF(MG!C12&lt;&gt;"",MG!C12,"-")</f>
        <v xml:space="preserve">TERNARD </v>
      </c>
      <c r="AB14" s="14" t="str">
        <f>IF(MG!D12&lt;&gt;"",MG!D12,"-")</f>
        <v>PIERRE ANTOINE</v>
      </c>
      <c r="AC14" s="14" t="str">
        <f>IF(MG!E12&lt;&gt;"",MG!E12,"-")</f>
        <v>NC</v>
      </c>
      <c r="AD14" s="14" t="str">
        <f>IF(MG!F12&lt;&gt;"",MG!F12,"-")</f>
        <v>TSB</v>
      </c>
      <c r="AE14" s="24">
        <f>IF(MG!O12&lt;&gt;0,MG!O12,"-")</f>
        <v>49</v>
      </c>
      <c r="AH14" s="35">
        <f t="shared" si="4"/>
        <v>9</v>
      </c>
      <c r="AI14" s="14" t="str">
        <f>IF(CF!C12&lt;&gt;"",CF!C12,"-")</f>
        <v>-</v>
      </c>
      <c r="AJ14" s="14" t="str">
        <f>IF(CF!D12&lt;&gt;"",CF!D12,"-")</f>
        <v>-</v>
      </c>
      <c r="AK14" s="14" t="str">
        <f>IF(CF!E12&lt;&gt;"",CF!E12,"-")</f>
        <v>-</v>
      </c>
      <c r="AL14" s="14" t="str">
        <f>IF(CF!F12&lt;&gt;"",CF!F12,"-")</f>
        <v>-</v>
      </c>
      <c r="AM14" s="15" t="str">
        <f>IF(CF!N12&lt;&gt;0,CF!N12,"-")</f>
        <v>-</v>
      </c>
      <c r="AP14" s="36">
        <f t="shared" si="5"/>
        <v>9</v>
      </c>
      <c r="AQ14" s="14" t="str">
        <f>IF(CG!C12&lt;&gt;"",CG!C12,"-")</f>
        <v>WALDVOGEL</v>
      </c>
      <c r="AR14" s="14" t="str">
        <f>IF(CG!D12&lt;&gt;"",CG!D12,"-")</f>
        <v>ARNAUD</v>
      </c>
      <c r="AS14" s="14" t="str">
        <f>IF(CG!E12&lt;&gt;"",CG!E12,"-")</f>
        <v>NC</v>
      </c>
      <c r="AT14" s="14" t="str">
        <f>IF(CG!F12&lt;&gt;"",CG!F12,"-")</f>
        <v>OFPBAD</v>
      </c>
      <c r="AU14" s="40">
        <f>IF(CG!O12&lt;&gt;"",CG!O12,"-")</f>
        <v>13</v>
      </c>
    </row>
    <row r="15" spans="2:47">
      <c r="B15" s="35">
        <f t="shared" si="0"/>
        <v>10</v>
      </c>
      <c r="C15" s="14" t="str">
        <f>IF(BF!C13&lt;&gt;"",BF!C13,"-")</f>
        <v>NICOLAY</v>
      </c>
      <c r="D15" s="14" t="str">
        <f>IF(BF!D13&lt;&gt;"",BF!D13,"-")</f>
        <v>EMMIE</v>
      </c>
      <c r="E15" s="14" t="str">
        <f>IF(BF!E13&lt;&gt;"",BF!E13,"-")</f>
        <v>NC</v>
      </c>
      <c r="F15" s="14" t="str">
        <f>IF(BF!F13&lt;&gt;"",BF!F13,"-")</f>
        <v>ALTB</v>
      </c>
      <c r="G15" s="15">
        <f>IF(BF!O13&lt;&gt;0,BF!O13,"-")</f>
        <v>18</v>
      </c>
      <c r="J15" s="36">
        <f t="shared" si="1"/>
        <v>10</v>
      </c>
      <c r="K15" s="14" t="str">
        <f>IF(BG!C13&lt;&gt;"",BG!C13,"-")</f>
        <v>CESAR</v>
      </c>
      <c r="L15" s="14" t="str">
        <f>IF(BG!D13&lt;&gt;"",BG!D13,"-")</f>
        <v>LEO</v>
      </c>
      <c r="M15" s="14" t="str">
        <f>IF(BG!E13&lt;&gt;"",BG!E13,"-")</f>
        <v>NC</v>
      </c>
      <c r="N15" s="14" t="str">
        <f>IF(BG!F13&lt;&gt;"",BG!F13,"-")</f>
        <v>BC2S</v>
      </c>
      <c r="O15" s="24">
        <f>IF(BG!O12&lt;&gt;0,BG!O12,"-")</f>
        <v>56</v>
      </c>
      <c r="R15" s="35">
        <f t="shared" si="2"/>
        <v>10</v>
      </c>
      <c r="S15" s="14" t="str">
        <f>IF(MF!C13&lt;&gt;"",MF!C13,"-")</f>
        <v>BACH</v>
      </c>
      <c r="T15" s="14" t="str">
        <f>IF(MF!D13&lt;&gt;"",MF!D13,"-")</f>
        <v>THAIS</v>
      </c>
      <c r="U15" s="14" t="str">
        <f>IF(MF!E13&lt;&gt;"",MF!E13,"-")</f>
        <v>NC</v>
      </c>
      <c r="V15" s="14" t="str">
        <f>IF(MF!F13&lt;&gt;"",MF!F13,"-")</f>
        <v>BNV</v>
      </c>
      <c r="W15" s="15">
        <f>IF(MF!O13&lt;&gt;0,MF!O13,"-")</f>
        <v>18</v>
      </c>
      <c r="Z15" s="36">
        <f t="shared" si="3"/>
        <v>10</v>
      </c>
      <c r="AA15" s="14" t="str">
        <f>IF(MG!C13&lt;&gt;"",MG!C13,"-")</f>
        <v>AMIRAULT</v>
      </c>
      <c r="AB15" s="14" t="str">
        <f>IF(MG!D13&lt;&gt;"",MG!D13,"-")</f>
        <v>ARTHUR</v>
      </c>
      <c r="AC15" s="14" t="str">
        <f>IF(MG!E13&lt;&gt;"",MG!E13,"-")</f>
        <v>NC</v>
      </c>
      <c r="AD15" s="14" t="str">
        <f>IF(MG!F13&lt;&gt;"",MG!F13,"-")</f>
        <v>ALTB</v>
      </c>
      <c r="AE15" s="24">
        <f>IF(MG!O13&lt;&gt;0,MG!O13,"-")</f>
        <v>49</v>
      </c>
      <c r="AH15" s="35">
        <f t="shared" si="4"/>
        <v>10</v>
      </c>
      <c r="AI15" s="14" t="str">
        <f>IF(CF!C13&lt;&gt;"",CF!C13,"-")</f>
        <v>-</v>
      </c>
      <c r="AJ15" s="14" t="str">
        <f>IF(CF!D13&lt;&gt;"",CF!D13,"-")</f>
        <v>-</v>
      </c>
      <c r="AK15" s="14" t="str">
        <f>IF(CF!E13&lt;&gt;"",CF!E13,"-")</f>
        <v>-</v>
      </c>
      <c r="AL15" s="14" t="str">
        <f>IF(CF!F13&lt;&gt;"",CF!F13,"-")</f>
        <v>-</v>
      </c>
      <c r="AM15" s="15" t="str">
        <f>IF(CF!N13&lt;&gt;0,CF!N13,"-")</f>
        <v>-</v>
      </c>
      <c r="AP15" s="36">
        <f t="shared" si="5"/>
        <v>10</v>
      </c>
      <c r="AQ15" s="14" t="str">
        <f>IF(CG!C13&lt;&gt;"",CG!C13,"-")</f>
        <v>VIGNERON</v>
      </c>
      <c r="AR15" s="14" t="str">
        <f>IF(CG!D13&lt;&gt;"",CG!D13,"-")</f>
        <v>BRANDON</v>
      </c>
      <c r="AS15" s="14" t="str">
        <f>IF(CG!E13&lt;&gt;"",CG!E13,"-")</f>
        <v>NC</v>
      </c>
      <c r="AT15" s="14" t="str">
        <f>IF(CG!F13&lt;&gt;"",CG!F13,"-")</f>
        <v>BNV</v>
      </c>
      <c r="AU15" s="40">
        <f>IF(CG!O13&lt;&gt;"",CG!O13,"-")</f>
        <v>12</v>
      </c>
    </row>
    <row r="16" spans="2:47">
      <c r="B16" s="35">
        <f t="shared" si="0"/>
        <v>11</v>
      </c>
      <c r="C16" s="14" t="str">
        <f>IF(BF!C14&lt;&gt;"",BF!C14,"-")</f>
        <v>BEGGA</v>
      </c>
      <c r="D16" s="14" t="str">
        <f>IF(BF!D14&lt;&gt;"",BF!D14,"-")</f>
        <v>ELMA</v>
      </c>
      <c r="E16" s="14" t="str">
        <f>IF(BF!E14&lt;&gt;"",BF!E14,"-")</f>
        <v>D3</v>
      </c>
      <c r="F16" s="14" t="str">
        <f>IF(BF!F14&lt;&gt;"",BF!F14,"-")</f>
        <v>BT</v>
      </c>
      <c r="G16" s="15">
        <f>IF(BF!O14&lt;&gt;0,BF!O14,"-")</f>
        <v>15</v>
      </c>
      <c r="J16" s="36">
        <f t="shared" si="1"/>
        <v>11</v>
      </c>
      <c r="K16" s="14" t="str">
        <f>IF(BG!C14&lt;&gt;"",BG!C14,"-")</f>
        <v>CORMIER</v>
      </c>
      <c r="L16" s="14" t="str">
        <f>IF(BG!D14&lt;&gt;"",BG!D14,"-")</f>
        <v>YOHANN</v>
      </c>
      <c r="M16" s="14" t="str">
        <f>IF(BG!E14&lt;&gt;"",BG!E14,"-")</f>
        <v>NC</v>
      </c>
      <c r="N16" s="14" t="str">
        <f>IF(BG!F14&lt;&gt;"",BG!F14,"-")</f>
        <v>DBC</v>
      </c>
      <c r="O16" s="24">
        <f>IF(BG!O13&lt;&gt;0,BG!O13,"-")</f>
        <v>46</v>
      </c>
      <c r="R16" s="35">
        <f t="shared" si="2"/>
        <v>11</v>
      </c>
      <c r="S16" s="14" t="str">
        <f>IF(MF!C14&lt;&gt;"",MF!C14,"-")</f>
        <v xml:space="preserve">ROCHE </v>
      </c>
      <c r="T16" s="14" t="str">
        <f>IF(MF!D14&lt;&gt;"",MF!D14,"-")</f>
        <v>CAMILLE</v>
      </c>
      <c r="U16" s="14" t="str">
        <f>IF(MF!E14&lt;&gt;"",MF!E14,"-")</f>
        <v>D3</v>
      </c>
      <c r="V16" s="14" t="str">
        <f>IF(MF!F14&lt;&gt;"",MF!F14,"-")</f>
        <v>BNV</v>
      </c>
      <c r="W16" s="15">
        <f>IF(MF!O14&lt;&gt;0,MF!O14,"-")</f>
        <v>16</v>
      </c>
      <c r="Z16" s="36">
        <f t="shared" si="3"/>
        <v>11</v>
      </c>
      <c r="AA16" s="14" t="e">
        <f>IF(MG!#REF!&lt;&gt;"",MG!#REF!,"-")</f>
        <v>#REF!</v>
      </c>
      <c r="AB16" s="14" t="e">
        <f>IF(MG!#REF!&lt;&gt;"",MG!#REF!,"-")</f>
        <v>#REF!</v>
      </c>
      <c r="AC16" s="14" t="e">
        <f>IF(MG!#REF!&lt;&gt;"",MG!#REF!,"-")</f>
        <v>#REF!</v>
      </c>
      <c r="AD16" s="14" t="e">
        <f>IF(MG!#REF!&lt;&gt;"",MG!#REF!,"-")</f>
        <v>#REF!</v>
      </c>
      <c r="AE16" s="24" t="e">
        <f>IF(MG!#REF!&lt;&gt;0,MG!#REF!,"-")</f>
        <v>#REF!</v>
      </c>
      <c r="AH16" s="35">
        <f t="shared" si="4"/>
        <v>11</v>
      </c>
      <c r="AI16" s="14" t="str">
        <f>IF(CF!C14&lt;&gt;"",CF!C14,"-")</f>
        <v>-</v>
      </c>
      <c r="AJ16" s="14" t="str">
        <f>IF(CF!D14&lt;&gt;"",CF!D14,"-")</f>
        <v>-</v>
      </c>
      <c r="AK16" s="14" t="str">
        <f>IF(CF!E14&lt;&gt;"",CF!E14,"-")</f>
        <v>-</v>
      </c>
      <c r="AL16" s="14" t="str">
        <f>IF(CF!F14&lt;&gt;"",CF!F14,"-")</f>
        <v>-</v>
      </c>
      <c r="AM16" s="15" t="str">
        <f>IF(CF!N14&lt;&gt;0,CF!N14,"-")</f>
        <v>-</v>
      </c>
      <c r="AP16" s="36">
        <f t="shared" si="5"/>
        <v>11</v>
      </c>
      <c r="AQ16" s="14" t="str">
        <f>IF(CG!C14&lt;&gt;"",CG!C14,"-")</f>
        <v>PETITPAIN</v>
      </c>
      <c r="AR16" s="14" t="str">
        <f>IF(CG!D14&lt;&gt;"",CG!D14,"-")</f>
        <v>BAPTISTE</v>
      </c>
      <c r="AS16" s="14" t="str">
        <f>IF(CG!E14&lt;&gt;"",CG!E14,"-")</f>
        <v>D4</v>
      </c>
      <c r="AT16" s="14" t="str">
        <f>IF(CG!F14&lt;&gt;"",CG!F14,"-")</f>
        <v>BNV</v>
      </c>
      <c r="AU16" s="40">
        <f>IF(CG!O14&lt;&gt;"",CG!O14,"-")</f>
        <v>10</v>
      </c>
    </row>
    <row r="17" spans="2:47">
      <c r="B17" s="35">
        <f t="shared" si="0"/>
        <v>12</v>
      </c>
      <c r="C17" s="14" t="str">
        <f>IF(BF!C15&lt;&gt;"",BF!C15,"-")</f>
        <v>ROCHE</v>
      </c>
      <c r="D17" s="14" t="str">
        <f>IF(BF!D15&lt;&gt;"",BF!D15,"-")</f>
        <v>PAULINE</v>
      </c>
      <c r="E17" s="14" t="str">
        <f>IF(BF!E15&lt;&gt;"",BF!E15,"-")</f>
        <v>D4</v>
      </c>
      <c r="F17" s="14" t="str">
        <f>IF(BF!F15&lt;&gt;"",BF!F15,"-")</f>
        <v>BNV</v>
      </c>
      <c r="G17" s="15">
        <f>IF(BF!O15&lt;&gt;0,BF!O15,"-")</f>
        <v>14</v>
      </c>
      <c r="J17" s="36">
        <f t="shared" si="1"/>
        <v>12</v>
      </c>
      <c r="K17" s="14" t="str">
        <f>IF(BG!C15&lt;&gt;"",BG!C15,"-")</f>
        <v>FISSORE</v>
      </c>
      <c r="L17" s="14" t="str">
        <f>IF(BG!D15&lt;&gt;"",BG!D15,"-")</f>
        <v>NATHANAEL</v>
      </c>
      <c r="M17" s="14" t="str">
        <f>IF(BG!E15&lt;&gt;"",BG!E15,"-")</f>
        <v>NC</v>
      </c>
      <c r="N17" s="14" t="str">
        <f>IF(BG!F15&lt;&gt;"",BG!F15,"-")</f>
        <v>BNV</v>
      </c>
      <c r="O17" s="24">
        <f>IF(BG!O14&lt;&gt;0,BG!O14,"-")</f>
        <v>34</v>
      </c>
      <c r="R17" s="35">
        <f t="shared" si="2"/>
        <v>12</v>
      </c>
      <c r="S17" s="14" t="str">
        <f>IF(MF!C15&lt;&gt;"",MF!C15,"-")</f>
        <v>ZANETTI</v>
      </c>
      <c r="T17" s="14" t="str">
        <f>IF(MF!D15&lt;&gt;"",MF!D15,"-")</f>
        <v>YSE</v>
      </c>
      <c r="U17" s="14" t="str">
        <f>IF(MF!E15&lt;&gt;"",MF!E15,"-")</f>
        <v>D4</v>
      </c>
      <c r="V17" s="14" t="str">
        <f>IF(MF!F15&lt;&gt;"",MF!F15,"-")</f>
        <v>BNV</v>
      </c>
      <c r="W17" s="15">
        <f>IF(MF!O15&lt;&gt;0,MF!O15,"-")</f>
        <v>11</v>
      </c>
      <c r="Z17" s="36">
        <f t="shared" si="3"/>
        <v>12</v>
      </c>
      <c r="AA17" s="14" t="str">
        <f>IF(MG!C14&lt;&gt;"",MG!C14,"-")</f>
        <v>BOLMONT</v>
      </c>
      <c r="AB17" s="14" t="str">
        <f>IF(MG!D14&lt;&gt;"",MG!D14,"-")</f>
        <v>GEOFFREY</v>
      </c>
      <c r="AC17" s="14" t="str">
        <f>IF(MG!E14&lt;&gt;"",MG!E14,"-")</f>
        <v>D4</v>
      </c>
      <c r="AD17" s="14" t="str">
        <f>IF(MG!F14&lt;&gt;"",MG!F14,"-")</f>
        <v>TSB</v>
      </c>
      <c r="AE17" s="24">
        <f>IF(MG!O14&lt;&gt;0,MG!O14,"-")</f>
        <v>46</v>
      </c>
      <c r="AH17" s="35">
        <f t="shared" si="4"/>
        <v>12</v>
      </c>
      <c r="AI17" s="14" t="str">
        <f>IF(CF!C15&lt;&gt;"",CF!C15,"-")</f>
        <v>-</v>
      </c>
      <c r="AJ17" s="14" t="str">
        <f>IF(CF!D15&lt;&gt;"",CF!D15,"-")</f>
        <v>-</v>
      </c>
      <c r="AK17" s="14" t="str">
        <f>IF(CF!E15&lt;&gt;"",CF!E15,"-")</f>
        <v>-</v>
      </c>
      <c r="AL17" s="14" t="str">
        <f>IF(CF!F15&lt;&gt;"",CF!F15,"-")</f>
        <v>-</v>
      </c>
      <c r="AM17" s="15" t="str">
        <f>IF(CF!N15&lt;&gt;0,CF!N15,"-")</f>
        <v>-</v>
      </c>
      <c r="AP17" s="36">
        <f t="shared" si="5"/>
        <v>12</v>
      </c>
      <c r="AQ17" s="14" t="str">
        <f>IF(CG!C15&lt;&gt;"",CG!C15,"-")</f>
        <v>SCULSKY</v>
      </c>
      <c r="AR17" s="14" t="str">
        <f>IF(CG!D15&lt;&gt;"",CG!D15,"-")</f>
        <v>BRYAN</v>
      </c>
      <c r="AS17" s="14" t="str">
        <f>IF(CG!E15&lt;&gt;"",CG!E15,"-")</f>
        <v>NC</v>
      </c>
      <c r="AT17" s="14" t="str">
        <f>IF(CG!F15&lt;&gt;"",CG!F15,"-")</f>
        <v>EBC</v>
      </c>
      <c r="AU17" s="40">
        <f>IF(CG!O15&lt;&gt;"",CG!O15,"-")</f>
        <v>4</v>
      </c>
    </row>
    <row r="18" spans="2:47">
      <c r="B18" s="35">
        <f t="shared" si="0"/>
        <v>13</v>
      </c>
      <c r="C18" s="14" t="str">
        <f>IF(BF!C16&lt;&gt;"",BF!C16,"-")</f>
        <v>MARTIN</v>
      </c>
      <c r="D18" s="14" t="str">
        <f>IF(BF!D16&lt;&gt;"",BF!D16,"-")</f>
        <v>LUCIE</v>
      </c>
      <c r="E18" s="14" t="str">
        <f>IF(BF!E16&lt;&gt;"",BF!E16,"-")</f>
        <v>NC</v>
      </c>
      <c r="F18" s="14" t="str">
        <f>IF(BF!F16&lt;&gt;"",BF!F16,"-")</f>
        <v>TSB</v>
      </c>
      <c r="G18" s="15">
        <f>IF(BF!O16&lt;&gt;0,BF!O16,"-")</f>
        <v>13</v>
      </c>
      <c r="J18" s="36">
        <f t="shared" si="1"/>
        <v>13</v>
      </c>
      <c r="K18" s="14" t="str">
        <f>IF(BG!C16&lt;&gt;"",BG!C16,"-")</f>
        <v>CUISINIER</v>
      </c>
      <c r="L18" s="14" t="str">
        <f>IF(BG!D16&lt;&gt;"",BG!D16,"-")</f>
        <v>AYMERIC</v>
      </c>
      <c r="M18" s="14" t="str">
        <f>IF(BG!E16&lt;&gt;"",BG!E16,"-")</f>
        <v>NC</v>
      </c>
      <c r="N18" s="14" t="str">
        <f>IF(BG!F16&lt;&gt;"",BG!F16,"-")</f>
        <v>TSB</v>
      </c>
      <c r="O18" s="24">
        <f>IF(BG!O15&lt;&gt;0,BG!O15,"-")</f>
        <v>26</v>
      </c>
      <c r="R18" s="35">
        <f t="shared" si="2"/>
        <v>13</v>
      </c>
      <c r="S18" s="14" t="str">
        <f>IF(MF!C16&lt;&gt;"",MF!C16,"-")</f>
        <v>DENIS</v>
      </c>
      <c r="T18" s="14" t="str">
        <f>IF(MF!D16&lt;&gt;"",MF!D16,"-")</f>
        <v>VICTORIA</v>
      </c>
      <c r="U18" s="14" t="str">
        <f>IF(MF!E16&lt;&gt;"",MF!E16,"-")</f>
        <v>NC</v>
      </c>
      <c r="V18" s="14" t="str">
        <f>IF(MF!F16&lt;&gt;"",MF!F16,"-")</f>
        <v>NABLA</v>
      </c>
      <c r="W18" s="15">
        <f>IF(MF!O16&lt;&gt;0,MF!O16,"-")</f>
        <v>9</v>
      </c>
      <c r="Z18" s="36">
        <f t="shared" si="3"/>
        <v>13</v>
      </c>
      <c r="AA18" s="14" t="str">
        <f>IF(MG!C15&lt;&gt;"",MG!C15,"-")</f>
        <v>NEGRE</v>
      </c>
      <c r="AB18" s="14" t="str">
        <f>IF(MG!D15&lt;&gt;"",MG!D15,"-")</f>
        <v>HUGO</v>
      </c>
      <c r="AC18" s="14" t="str">
        <f>IF(MG!E15&lt;&gt;"",MG!E15,"-")</f>
        <v>D4</v>
      </c>
      <c r="AD18" s="14" t="str">
        <f>IF(MG!F15&lt;&gt;"",MG!F15,"-")</f>
        <v>DBC</v>
      </c>
      <c r="AE18" s="24">
        <f>IF(MG!O15&lt;&gt;0,MG!O15,"-")</f>
        <v>45</v>
      </c>
      <c r="AH18" s="35">
        <f t="shared" si="4"/>
        <v>13</v>
      </c>
      <c r="AI18" s="14" t="str">
        <f>IF(CF!C16&lt;&gt;"",CF!C16,"-")</f>
        <v>-</v>
      </c>
      <c r="AJ18" s="14" t="str">
        <f>IF(CF!D15&lt;&gt;"",CF!D15,"-")</f>
        <v>-</v>
      </c>
      <c r="AK18" s="14" t="str">
        <f>IF(CF!E16&lt;&gt;"",CF!E16,"-")</f>
        <v>-</v>
      </c>
      <c r="AL18" s="14" t="str">
        <f>IF(CF!F16&lt;&gt;"",CF!F16,"-")</f>
        <v>-</v>
      </c>
      <c r="AM18" s="15" t="str">
        <f>IF(CF!N16&lt;&gt;0,CF!N16,"-")</f>
        <v>-</v>
      </c>
      <c r="AP18" s="36">
        <f t="shared" si="5"/>
        <v>13</v>
      </c>
      <c r="AQ18" s="14" t="str">
        <f>IF(CG!C16&lt;&gt;"",CG!C16,"-")</f>
        <v>-</v>
      </c>
      <c r="AR18" s="14" t="str">
        <f>IF(CG!D16&lt;&gt;"",CG!D16,"-")</f>
        <v>-</v>
      </c>
      <c r="AS18" s="14" t="str">
        <f>IF(CG!E16&lt;&gt;"",CG!E16,"-")</f>
        <v>-</v>
      </c>
      <c r="AT18" s="14" t="str">
        <f>IF(CG!F16&lt;&gt;"",CG!F16,"-")</f>
        <v>-</v>
      </c>
      <c r="AU18" s="40" t="str">
        <f>IF(CG!O16&lt;&gt;"",CG!O16,"-")</f>
        <v>-</v>
      </c>
    </row>
    <row r="19" spans="2:47">
      <c r="B19" s="35">
        <f t="shared" si="0"/>
        <v>14</v>
      </c>
      <c r="C19" s="14" t="str">
        <f>IF(BF!C17&lt;&gt;"",BF!C17,"-")</f>
        <v>RINALDONI</v>
      </c>
      <c r="D19" s="14" t="str">
        <f>IF(BF!D17&lt;&gt;"",BF!D17,"-")</f>
        <v>EMA</v>
      </c>
      <c r="E19" s="14" t="str">
        <f>IF(BF!E17&lt;&gt;"",BF!E17,"-")</f>
        <v>NC</v>
      </c>
      <c r="F19" s="14" t="str">
        <f>IF(BF!F17&lt;&gt;"",BF!F17,"-")</f>
        <v>BC2S</v>
      </c>
      <c r="G19" s="15">
        <f>IF(BF!O17&lt;&gt;0,BF!O17,"-")</f>
        <v>13</v>
      </c>
      <c r="J19" s="36">
        <f t="shared" si="1"/>
        <v>14</v>
      </c>
      <c r="K19" s="14" t="str">
        <f>IF(BG!C17&lt;&gt;"",BG!C17,"-")</f>
        <v>CONSIGLIO</v>
      </c>
      <c r="L19" s="14" t="str">
        <f>IF(BG!D17&lt;&gt;"",BG!D17,"-")</f>
        <v>PIERRE</v>
      </c>
      <c r="M19" s="14" t="str">
        <f>IF(BG!E17&lt;&gt;"",BG!E17,"-")</f>
        <v>NC</v>
      </c>
      <c r="N19" s="14" t="str">
        <f>IF(BG!F17&lt;&gt;"",BG!F17,"-")</f>
        <v>ASBPAM</v>
      </c>
      <c r="O19" s="24">
        <f>IF(BG!O16&lt;&gt;0,BG!O16,"-")</f>
        <v>25</v>
      </c>
      <c r="R19" s="35">
        <f t="shared" si="2"/>
        <v>14</v>
      </c>
      <c r="S19" s="14" t="str">
        <f>IF(MF!C17&lt;&gt;"",MF!C17,"-")</f>
        <v>MICAELLI</v>
      </c>
      <c r="T19" s="14" t="str">
        <f>IF(MF!D17&lt;&gt;"",MF!D17,"-")</f>
        <v>MARGAUX</v>
      </c>
      <c r="U19" s="14" t="str">
        <f>IF(MF!E17&lt;&gt;"",MF!E17,"-")</f>
        <v>NC</v>
      </c>
      <c r="V19" s="14" t="str">
        <f>IF(MF!F17&lt;&gt;"",MF!F17,"-")</f>
        <v>ALTB</v>
      </c>
      <c r="W19" s="15">
        <f>IF(MF!O17&lt;&gt;0,MF!O17,"-")</f>
        <v>7</v>
      </c>
      <c r="Z19" s="36">
        <f t="shared" si="3"/>
        <v>14</v>
      </c>
      <c r="AA19" s="14" t="str">
        <f>IF(MG!C16&lt;&gt;"",MG!C16,"-")</f>
        <v>LOUIS</v>
      </c>
      <c r="AB19" s="14" t="str">
        <f>IF(MG!D16&lt;&gt;"",MG!D16,"-")</f>
        <v>YVAN</v>
      </c>
      <c r="AC19" s="14" t="str">
        <f>IF(MG!E16&lt;&gt;"",MG!E16,"-")</f>
        <v>D3</v>
      </c>
      <c r="AD19" s="14" t="str">
        <f>IF(MG!F16&lt;&gt;"",MG!F16,"-")</f>
        <v>ALTB</v>
      </c>
      <c r="AE19" s="24">
        <f>IF(MG!O16&lt;&gt;0,MG!O16,"-")</f>
        <v>41</v>
      </c>
      <c r="AH19" s="35">
        <f t="shared" si="4"/>
        <v>14</v>
      </c>
      <c r="AI19" s="14" t="str">
        <f>IF(CF!C17&lt;&gt;"",CF!C17,"-")</f>
        <v>-</v>
      </c>
      <c r="AJ19" s="14" t="str">
        <f>IF(CF!D16&lt;&gt;"",CF!D16,"-")</f>
        <v>-</v>
      </c>
      <c r="AK19" s="14" t="str">
        <f>IF(CF!E17&lt;&gt;"",CF!E17,"-")</f>
        <v>-</v>
      </c>
      <c r="AL19" s="14" t="str">
        <f>IF(CF!F17&lt;&gt;"",CF!F17,"-")</f>
        <v>-</v>
      </c>
      <c r="AM19" s="15" t="str">
        <f>IF(CF!N17&lt;&gt;0,CF!N17,"-")</f>
        <v>-</v>
      </c>
      <c r="AP19" s="36">
        <f t="shared" si="5"/>
        <v>14</v>
      </c>
      <c r="AQ19" s="14" t="str">
        <f>IF(CG!C17&lt;&gt;"",CG!C17,"-")</f>
        <v>-</v>
      </c>
      <c r="AR19" s="14" t="str">
        <f>IF(CG!D17&lt;&gt;"",CG!D17,"-")</f>
        <v>-</v>
      </c>
      <c r="AS19" s="14" t="str">
        <f>IF(CG!E17&lt;&gt;"",CG!E17,"-")</f>
        <v>-</v>
      </c>
      <c r="AT19" s="14" t="str">
        <f>IF(CG!F17&lt;&gt;"",CG!F17,"-")</f>
        <v>-</v>
      </c>
      <c r="AU19" s="40" t="str">
        <f>IF(CG!O17&lt;&gt;"",CG!O17,"-")</f>
        <v>-</v>
      </c>
    </row>
    <row r="20" spans="2:47">
      <c r="B20" s="35">
        <f t="shared" si="0"/>
        <v>15</v>
      </c>
      <c r="C20" s="14" t="str">
        <f>IF(BF!C18&lt;&gt;"",BF!C18,"-")</f>
        <v>BECK</v>
      </c>
      <c r="D20" s="14" t="str">
        <f>IF(BF!D18&lt;&gt;"",BF!D18,"-")</f>
        <v>PERRINE</v>
      </c>
      <c r="E20" s="14" t="str">
        <f>IF(BF!E18&lt;&gt;"",BF!E18,"-")</f>
        <v>NC</v>
      </c>
      <c r="F20" s="14" t="str">
        <f>IF(BF!F18&lt;&gt;"",BF!F18,"-")</f>
        <v>BT</v>
      </c>
      <c r="G20" s="15">
        <f>IF(BF!O18&lt;&gt;0,BF!O18,"-")</f>
        <v>9</v>
      </c>
      <c r="J20" s="36">
        <f t="shared" si="1"/>
        <v>15</v>
      </c>
      <c r="K20" s="14" t="e">
        <f>IF(BG!#REF!&lt;&gt;"",BG!#REF!,"-")</f>
        <v>#REF!</v>
      </c>
      <c r="L20" s="14" t="e">
        <f>IF(BG!#REF!&lt;&gt;"",BG!#REF!,"-")</f>
        <v>#REF!</v>
      </c>
      <c r="M20" s="14" t="e">
        <f>IF(BG!#REF!&lt;&gt;"",BG!#REF!,"-")</f>
        <v>#REF!</v>
      </c>
      <c r="N20" s="14" t="e">
        <f>IF(BG!#REF!&lt;&gt;"",BG!#REF!,"-")</f>
        <v>#REF!</v>
      </c>
      <c r="O20" s="24">
        <f>IF(BG!O17&lt;&gt;0,BG!O17,"-")</f>
        <v>22</v>
      </c>
      <c r="R20" s="35">
        <f t="shared" si="2"/>
        <v>15</v>
      </c>
      <c r="S20" s="14" t="str">
        <f>IF(MF!C18&lt;&gt;"",MF!C18,"-")</f>
        <v>SCHEIDT</v>
      </c>
      <c r="T20" s="14" t="str">
        <f>IF(MF!D18&lt;&gt;"",MF!D18,"-")</f>
        <v>CLAIRE</v>
      </c>
      <c r="U20" s="14" t="str">
        <f>IF(MF!E18&lt;&gt;"",MF!E18,"-")</f>
        <v>NC</v>
      </c>
      <c r="V20" s="14" t="str">
        <f>IF(MF!F18&lt;&gt;"",MF!F18,"-")</f>
        <v>BNV</v>
      </c>
      <c r="W20" s="15">
        <f>IF(MF!O18&lt;&gt;0,MF!O18,"-")</f>
        <v>6</v>
      </c>
      <c r="Z20" s="36">
        <f t="shared" si="3"/>
        <v>15</v>
      </c>
      <c r="AA20" s="14" t="str">
        <f>IF(MG!C17&lt;&gt;"",MG!C17,"-")</f>
        <v>CHAPUY</v>
      </c>
      <c r="AB20" s="14" t="str">
        <f>IF(MG!D17&lt;&gt;"",MG!D17,"-")</f>
        <v>TITOINE</v>
      </c>
      <c r="AC20" s="14" t="str">
        <f>IF(MG!E17&lt;&gt;"",MG!E17,"-")</f>
        <v>D4</v>
      </c>
      <c r="AD20" s="14" t="str">
        <f>IF(MG!F17&lt;&gt;"",MG!F17,"-")</f>
        <v>BNV</v>
      </c>
      <c r="AE20" s="24">
        <f>IF(MG!O17&lt;&gt;0,MG!O17,"-")</f>
        <v>37</v>
      </c>
      <c r="AH20" s="35">
        <f t="shared" si="4"/>
        <v>15</v>
      </c>
      <c r="AI20" s="14" t="str">
        <f>IF(CF!C18&lt;&gt;"",CF!C18,"-")</f>
        <v>-</v>
      </c>
      <c r="AJ20" s="14" t="str">
        <f>IF(CF!D17&lt;&gt;"",CF!D17,"-")</f>
        <v>-</v>
      </c>
      <c r="AK20" s="14" t="str">
        <f>IF(CF!E18&lt;&gt;"",CF!E18,"-")</f>
        <v>-</v>
      </c>
      <c r="AL20" s="14" t="str">
        <f>IF(CF!F18&lt;&gt;"",CF!F18,"-")</f>
        <v>-</v>
      </c>
      <c r="AM20" s="15" t="str">
        <f>IF(CF!N18&lt;&gt;0,CF!N18,"-")</f>
        <v>-</v>
      </c>
      <c r="AP20" s="36">
        <f t="shared" si="5"/>
        <v>15</v>
      </c>
      <c r="AQ20" s="14" t="str">
        <f>IF(CG!C18&lt;&gt;"",CG!C18,"-")</f>
        <v>-</v>
      </c>
      <c r="AR20" s="14" t="str">
        <f>IF(CG!D18&lt;&gt;"",CG!D18,"-")</f>
        <v>-</v>
      </c>
      <c r="AS20" s="14" t="str">
        <f>IF(CG!E18&lt;&gt;"",CG!E18,"-")</f>
        <v>-</v>
      </c>
      <c r="AT20" s="14" t="str">
        <f>IF(CG!F18&lt;&gt;"",CG!F18,"-")</f>
        <v>-</v>
      </c>
      <c r="AU20" s="40" t="str">
        <f>IF(CG!O18&lt;&gt;"",CG!O18,"-")</f>
        <v>-</v>
      </c>
    </row>
    <row r="21" spans="2:47">
      <c r="B21" s="35">
        <f t="shared" si="0"/>
        <v>16</v>
      </c>
      <c r="C21" s="14" t="str">
        <f>IF(BF!C19&lt;&gt;"",BF!C19,"-")</f>
        <v>MONTEMURO</v>
      </c>
      <c r="D21" s="14" t="str">
        <f>IF(BF!D19&lt;&gt;"",BF!D19,"-")</f>
        <v>LAURINE</v>
      </c>
      <c r="E21" s="14" t="str">
        <f>IF(BF!E19&lt;&gt;"",BF!E19,"-")</f>
        <v>NC</v>
      </c>
      <c r="F21" s="14" t="str">
        <f>IF(BF!F19&lt;&gt;"",BF!F19,"-")</f>
        <v>LBC</v>
      </c>
      <c r="G21" s="15">
        <f>IF(BF!O19&lt;&gt;0,BF!O19,"-")</f>
        <v>9</v>
      </c>
      <c r="J21" s="36">
        <f t="shared" si="1"/>
        <v>16</v>
      </c>
      <c r="K21" s="14" t="str">
        <f>IF(BG!C18&lt;&gt;"",BG!C18,"-")</f>
        <v>SCOINDRE</v>
      </c>
      <c r="L21" s="14" t="str">
        <f>IF(BG!D18&lt;&gt;"",BG!D18,"-")</f>
        <v>LUCAS</v>
      </c>
      <c r="M21" s="14" t="str">
        <f>IF(BG!E18&lt;&gt;"",BG!E18,"-")</f>
        <v>D2</v>
      </c>
      <c r="N21" s="14" t="str">
        <f>IF(BG!F18&lt;&gt;"",BG!F18,"-")</f>
        <v>TSB</v>
      </c>
      <c r="O21" s="24" t="e">
        <f>IF(BG!#REF!&lt;&gt;0,BG!#REF!,"-")</f>
        <v>#REF!</v>
      </c>
      <c r="R21" s="35">
        <f t="shared" si="2"/>
        <v>16</v>
      </c>
      <c r="S21" s="14" t="str">
        <f>IF(MF!C19&lt;&gt;"",MF!C19,"-")</f>
        <v>REISS</v>
      </c>
      <c r="T21" s="14" t="str">
        <f>IF(MF!D19&lt;&gt;"",MF!D19,"-")</f>
        <v>KENZA</v>
      </c>
      <c r="U21" s="14" t="str">
        <f>IF(MF!E19&lt;&gt;"",MF!E19,"-")</f>
        <v>NC</v>
      </c>
      <c r="V21" s="14" t="str">
        <f>IF(MF!F19&lt;&gt;"",MF!F19,"-")</f>
        <v>BC2S</v>
      </c>
      <c r="W21" s="15">
        <f>IF(MF!O19&lt;&gt;0,MF!O19,"-")</f>
        <v>6</v>
      </c>
      <c r="Z21" s="36">
        <f t="shared" si="3"/>
        <v>16</v>
      </c>
      <c r="AA21" s="14" t="e">
        <f>IF(MG!#REF!&lt;&gt;"",MG!#REF!,"-")</f>
        <v>#REF!</v>
      </c>
      <c r="AB21" s="14" t="e">
        <f>IF(MG!#REF!&lt;&gt;"",MG!#REF!,"-")</f>
        <v>#REF!</v>
      </c>
      <c r="AC21" s="14" t="e">
        <f>IF(MG!#REF!&lt;&gt;"",MG!#REF!,"-")</f>
        <v>#REF!</v>
      </c>
      <c r="AD21" s="14" t="e">
        <f>IF(MG!#REF!&lt;&gt;"",MG!#REF!,"-")</f>
        <v>#REF!</v>
      </c>
      <c r="AE21" s="24" t="e">
        <f>IF(MG!#REF!&lt;&gt;0,MG!#REF!,"-")</f>
        <v>#REF!</v>
      </c>
      <c r="AH21" s="35">
        <f t="shared" si="4"/>
        <v>16</v>
      </c>
      <c r="AI21" s="14" t="str">
        <f>IF(CF!C19&lt;&gt;"",CF!C19,"-")</f>
        <v>-</v>
      </c>
      <c r="AJ21" s="14" t="str">
        <f>IF(CF!D18&lt;&gt;"",CF!D18,"-")</f>
        <v>-</v>
      </c>
      <c r="AK21" s="14" t="str">
        <f>IF(CF!E19&lt;&gt;"",CF!E19,"-")</f>
        <v>-</v>
      </c>
      <c r="AL21" s="14" t="str">
        <f>IF(CF!F19&lt;&gt;"",CF!F19,"-")</f>
        <v>-</v>
      </c>
      <c r="AM21" s="15" t="str">
        <f>IF(CF!N19&lt;&gt;0,CF!N19,"-")</f>
        <v>-</v>
      </c>
      <c r="AP21" s="36">
        <f t="shared" si="5"/>
        <v>16</v>
      </c>
      <c r="AQ21" s="14" t="str">
        <f>IF(CG!C19&lt;&gt;"",CG!C19,"-")</f>
        <v>-</v>
      </c>
      <c r="AR21" s="14" t="str">
        <f>IF(CG!D19&lt;&gt;"",CG!D19,"-")</f>
        <v>-</v>
      </c>
      <c r="AS21" s="14" t="str">
        <f>IF(CG!E19&lt;&gt;"",CG!E19,"-")</f>
        <v>-</v>
      </c>
      <c r="AT21" s="14" t="str">
        <f>IF(CG!F19&lt;&gt;"",CG!F19,"-")</f>
        <v>-</v>
      </c>
      <c r="AU21" s="40" t="str">
        <f>IF(CG!O19&lt;&gt;"",CG!O19,"-")</f>
        <v>-</v>
      </c>
    </row>
    <row r="22" spans="2:47">
      <c r="B22" s="35">
        <f t="shared" si="0"/>
        <v>17</v>
      </c>
      <c r="C22" s="14" t="str">
        <f>IF(BF!C20&lt;&gt;"",BF!C20,"-")</f>
        <v>DENISE</v>
      </c>
      <c r="D22" s="14" t="str">
        <f>IF(BF!D20&lt;&gt;"",BF!D20,"-")</f>
        <v>MELANIE</v>
      </c>
      <c r="E22" s="14" t="str">
        <f>IF(BF!E20&lt;&gt;"",BF!E20,"-")</f>
        <v>NC</v>
      </c>
      <c r="F22" s="14" t="str">
        <f>IF(BF!F20&lt;&gt;"",BF!F20,"-")</f>
        <v>BC2S</v>
      </c>
      <c r="G22" s="15">
        <f>IF(BF!O20&lt;&gt;0,BF!O20,"-")</f>
        <v>9</v>
      </c>
      <c r="J22" s="36">
        <f t="shared" si="1"/>
        <v>17</v>
      </c>
      <c r="K22" s="14" t="str">
        <f>IF(BG!C19&lt;&gt;"",BG!C19,"-")</f>
        <v>BEGGA</v>
      </c>
      <c r="L22" s="14" t="str">
        <f>IF(BG!D19&lt;&gt;"",BG!D19,"-")</f>
        <v>NATHAN</v>
      </c>
      <c r="M22" s="14" t="str">
        <f>IF(BG!E19&lt;&gt;"",BG!E19,"-")</f>
        <v>D3</v>
      </c>
      <c r="N22" s="14" t="str">
        <f>IF(BG!F19&lt;&gt;"",BG!F19,"-")</f>
        <v>BT</v>
      </c>
      <c r="O22" s="24">
        <f>IF(BG!O18&lt;&gt;0,BG!O18,"-")</f>
        <v>19</v>
      </c>
      <c r="R22" s="35">
        <f t="shared" si="2"/>
        <v>17</v>
      </c>
      <c r="S22" s="14" t="str">
        <f>IF(MF!C20&lt;&gt;"",MF!C20,"-")</f>
        <v>SOUDEE</v>
      </c>
      <c r="T22" s="14" t="str">
        <f>IF(MF!D20&lt;&gt;"",MF!D20,"-")</f>
        <v>LAURA</v>
      </c>
      <c r="U22" s="14" t="str">
        <f>IF(MF!E20&lt;&gt;"",MF!E20,"-")</f>
        <v>NC</v>
      </c>
      <c r="V22" s="14" t="str">
        <f>IF(MF!F20&lt;&gt;"",MF!F20,"-")</f>
        <v>ALTB</v>
      </c>
      <c r="W22" s="15">
        <f>IF(MF!O20&lt;&gt;0,MF!O20,"-")</f>
        <v>5</v>
      </c>
      <c r="Z22" s="36">
        <f t="shared" si="3"/>
        <v>17</v>
      </c>
      <c r="AA22" s="14" t="str">
        <f>IF(MG!C18&lt;&gt;"",MG!C18,"-")</f>
        <v>LOUIS</v>
      </c>
      <c r="AB22" s="14" t="str">
        <f>IF(MG!D18&lt;&gt;"",MG!D18,"-")</f>
        <v>GREGOIRE</v>
      </c>
      <c r="AC22" s="14" t="str">
        <f>IF(MG!E18&lt;&gt;"",MG!E18,"-")</f>
        <v>D4</v>
      </c>
      <c r="AD22" s="14" t="str">
        <f>IF(MG!F18&lt;&gt;"",MG!F18,"-")</f>
        <v>ASBPAM</v>
      </c>
      <c r="AE22" s="24">
        <f>IF(MG!O18&lt;&gt;0,MG!O18,"-")</f>
        <v>36</v>
      </c>
      <c r="AH22" s="35">
        <f t="shared" si="4"/>
        <v>17</v>
      </c>
      <c r="AI22" s="14" t="str">
        <f>IF(CF!C20&lt;&gt;"",CF!C20,"-")</f>
        <v>-</v>
      </c>
      <c r="AJ22" s="14" t="str">
        <f>IF(CF!D19&lt;&gt;"",CF!D19,"-")</f>
        <v>-</v>
      </c>
      <c r="AK22" s="14" t="str">
        <f>IF(CF!E20&lt;&gt;"",CF!E20,"-")</f>
        <v>-</v>
      </c>
      <c r="AL22" s="14" t="str">
        <f>IF(CF!F20&lt;&gt;"",CF!F20,"-")</f>
        <v>-</v>
      </c>
      <c r="AM22" s="15" t="str">
        <f>IF(CF!N20&lt;&gt;0,CF!N20,"-")</f>
        <v>-</v>
      </c>
      <c r="AP22" s="36">
        <f t="shared" si="5"/>
        <v>17</v>
      </c>
      <c r="AQ22" s="14" t="str">
        <f>IF(CG!C20&lt;&gt;"",CG!C20,"-")</f>
        <v>-</v>
      </c>
      <c r="AR22" s="14" t="str">
        <f>IF(CG!D20&lt;&gt;"",CG!D20,"-")</f>
        <v>-</v>
      </c>
      <c r="AS22" s="14" t="str">
        <f>IF(CG!E20&lt;&gt;"",CG!E20,"-")</f>
        <v>-</v>
      </c>
      <c r="AT22" s="14" t="str">
        <f>IF(CG!F20&lt;&gt;"",CG!F20,"-")</f>
        <v>-</v>
      </c>
      <c r="AU22" s="40" t="str">
        <f>IF(CG!O20&lt;&gt;"",CG!O20,"-")</f>
        <v>-</v>
      </c>
    </row>
    <row r="23" spans="2:47">
      <c r="B23" s="35">
        <f t="shared" si="0"/>
        <v>18</v>
      </c>
      <c r="C23" s="14" t="str">
        <f>IF(BF!C21&lt;&gt;"",BF!C21,"-")</f>
        <v>DENIS</v>
      </c>
      <c r="D23" s="14" t="str">
        <f>IF(BF!D21&lt;&gt;"",BF!D21,"-")</f>
        <v>MELODIE</v>
      </c>
      <c r="E23" s="14" t="str">
        <f>IF(BF!E21&lt;&gt;"",BF!E21,"-")</f>
        <v>D3</v>
      </c>
      <c r="F23" s="14" t="str">
        <f>IF(BF!F21&lt;&gt;"",BF!F21,"-")</f>
        <v>TSB</v>
      </c>
      <c r="G23" s="15">
        <f>IF(BF!O21&lt;&gt;0,BF!O21,"-")</f>
        <v>6</v>
      </c>
      <c r="J23" s="36">
        <f t="shared" si="1"/>
        <v>18</v>
      </c>
      <c r="K23" s="14" t="str">
        <f>IF(BG!C20&lt;&gt;"",BG!C20,"-")</f>
        <v>CESAR</v>
      </c>
      <c r="L23" s="14" t="str">
        <f>IF(BG!D20&lt;&gt;"",BG!D20,"-")</f>
        <v>GAEL</v>
      </c>
      <c r="M23" s="14" t="str">
        <f>IF(BG!E20&lt;&gt;"",BG!E20,"-")</f>
        <v>NC</v>
      </c>
      <c r="N23" s="14" t="str">
        <f>IF(BG!F20&lt;&gt;"",BG!F20,"-")</f>
        <v>BC2S</v>
      </c>
      <c r="O23" s="24">
        <f>IF(BG!O19&lt;&gt;0,BG!O19,"-")</f>
        <v>19</v>
      </c>
      <c r="R23" s="35">
        <f t="shared" si="2"/>
        <v>18</v>
      </c>
      <c r="S23" s="14" t="str">
        <f>IF(MF!C21&lt;&gt;"",MF!C21,"-")</f>
        <v>ROBBE</v>
      </c>
      <c r="T23" s="14" t="str">
        <f>IF(MF!D21&lt;&gt;"",MF!D21,"-")</f>
        <v>LISE</v>
      </c>
      <c r="U23" s="14" t="str">
        <f>IF(MF!E21&lt;&gt;"",MF!E21,"-")</f>
        <v>NC</v>
      </c>
      <c r="V23" s="14" t="str">
        <f>IF(MF!F21&lt;&gt;"",MF!F21,"-")</f>
        <v>TSB</v>
      </c>
      <c r="W23" s="15">
        <f>IF(MF!O21&lt;&gt;0,MF!O21,"-")</f>
        <v>4</v>
      </c>
      <c r="Z23" s="36">
        <f t="shared" si="3"/>
        <v>18</v>
      </c>
      <c r="AA23" s="14" t="str">
        <f>IF(MG!C19&lt;&gt;"",MG!C19,"-")</f>
        <v>RONOT</v>
      </c>
      <c r="AB23" s="14" t="str">
        <f>IF(MG!D19&lt;&gt;"",MG!D19,"-")</f>
        <v>JULES</v>
      </c>
      <c r="AC23" s="14" t="str">
        <f>IF(MG!E19&lt;&gt;"",MG!E19,"-")</f>
        <v>NC</v>
      </c>
      <c r="AD23" s="14" t="str">
        <f>IF(MG!F19&lt;&gt;"",MG!F19,"-")</f>
        <v>TSB</v>
      </c>
      <c r="AE23" s="24">
        <f>IF(MG!O19&lt;&gt;0,MG!O19,"-")</f>
        <v>36</v>
      </c>
      <c r="AH23" s="35">
        <f t="shared" si="4"/>
        <v>18</v>
      </c>
      <c r="AI23" s="14" t="str">
        <f>IF(CF!C21&lt;&gt;"",CF!C21,"-")</f>
        <v>-</v>
      </c>
      <c r="AJ23" s="14" t="str">
        <f>IF(CF!D20&lt;&gt;"",CF!D20,"-")</f>
        <v>-</v>
      </c>
      <c r="AK23" s="14" t="str">
        <f>IF(CF!E21&lt;&gt;"",CF!E21,"-")</f>
        <v>-</v>
      </c>
      <c r="AL23" s="14" t="str">
        <f>IF(CF!F21&lt;&gt;"",CF!F21,"-")</f>
        <v>-</v>
      </c>
      <c r="AM23" s="15" t="str">
        <f>IF(CF!N21&lt;&gt;0,CF!N21,"-")</f>
        <v>-</v>
      </c>
      <c r="AP23" s="36">
        <f t="shared" si="5"/>
        <v>18</v>
      </c>
      <c r="AQ23" s="14" t="str">
        <f>IF(CG!C21&lt;&gt;"",CG!C21,"-")</f>
        <v>-</v>
      </c>
      <c r="AR23" s="14" t="str">
        <f>IF(CG!D21&lt;&gt;"",CG!D21,"-")</f>
        <v>-</v>
      </c>
      <c r="AS23" s="14" t="str">
        <f>IF(CG!E21&lt;&gt;"",CG!E21,"-")</f>
        <v>-</v>
      </c>
      <c r="AT23" s="14" t="str">
        <f>IF(CG!F21&lt;&gt;"",CG!F21,"-")</f>
        <v>-</v>
      </c>
      <c r="AU23" s="40" t="str">
        <f>IF(CG!O21&lt;&gt;"",CG!O21,"-")</f>
        <v>-</v>
      </c>
    </row>
    <row r="24" spans="2:47">
      <c r="B24" s="35">
        <f t="shared" si="0"/>
        <v>19</v>
      </c>
      <c r="C24" s="14" t="str">
        <f>IF(BF!C22&lt;&gt;"",BF!C22,"-")</f>
        <v>KELLER</v>
      </c>
      <c r="D24" s="14" t="str">
        <f>IF(BF!D22&lt;&gt;"",BF!D22,"-")</f>
        <v>DORINE</v>
      </c>
      <c r="E24" s="14" t="str">
        <f>IF(BF!E22&lt;&gt;"",BF!E22,"-")</f>
        <v>NC</v>
      </c>
      <c r="F24" s="14" t="str">
        <f>IF(BF!F22&lt;&gt;"",BF!F22,"-")</f>
        <v>BC2S</v>
      </c>
      <c r="G24" s="15">
        <f>IF(BF!O22&lt;&gt;0,BF!O22,"-")</f>
        <v>5</v>
      </c>
      <c r="J24" s="36">
        <f t="shared" si="1"/>
        <v>19</v>
      </c>
      <c r="K24" s="14" t="str">
        <f>IF(BG!C21&lt;&gt;"",BG!C21,"-")</f>
        <v>GEORGE</v>
      </c>
      <c r="L24" s="14" t="str">
        <f>IF(BG!D21&lt;&gt;"",BG!D21,"-")</f>
        <v>THIBAUT</v>
      </c>
      <c r="M24" s="14" t="str">
        <f>IF(BG!E21&lt;&gt;"",BG!E21,"-")</f>
        <v>NC</v>
      </c>
      <c r="N24" s="14" t="str">
        <f>IF(BG!F21&lt;&gt;"",BG!F21,"-")</f>
        <v>BC2S</v>
      </c>
      <c r="O24" s="24">
        <f>IF(BG!O20&lt;&gt;0,BG!O20,"-")</f>
        <v>16</v>
      </c>
      <c r="R24" s="35">
        <f t="shared" si="2"/>
        <v>19</v>
      </c>
      <c r="S24" s="14" t="str">
        <f>IF(MF!C22&lt;&gt;"",MF!C22,"-")</f>
        <v>RIGAL</v>
      </c>
      <c r="T24" s="14" t="str">
        <f>IF(MF!D22&lt;&gt;"",MF!D22,"-")</f>
        <v>PRISCILLIA</v>
      </c>
      <c r="U24" s="14" t="str">
        <f>IF(MF!E22&lt;&gt;"",MF!E22,"-")</f>
        <v>NC</v>
      </c>
      <c r="V24" s="14" t="str">
        <f>IF(MF!F22&lt;&gt;"",MF!F22,"-")</f>
        <v>BT</v>
      </c>
      <c r="W24" s="15">
        <f>IF(MF!O22&lt;&gt;0,MF!O22,"-")</f>
        <v>4</v>
      </c>
      <c r="Z24" s="36">
        <f t="shared" si="3"/>
        <v>19</v>
      </c>
      <c r="AA24" s="14" t="str">
        <f>IF(MG!C20&lt;&gt;"",MG!C20,"-")</f>
        <v>DEMANGE</v>
      </c>
      <c r="AB24" s="14" t="str">
        <f>IF(MG!D20&lt;&gt;"",MG!D20,"-")</f>
        <v>LEONARD</v>
      </c>
      <c r="AC24" s="14" t="str">
        <f>IF(MG!E20&lt;&gt;"",MG!E20,"-")</f>
        <v>NC</v>
      </c>
      <c r="AD24" s="14" t="str">
        <f>IF(MG!F20&lt;&gt;"",MG!F20,"-")</f>
        <v>OFPBAD</v>
      </c>
      <c r="AE24" s="24">
        <f>IF(MG!O20&lt;&gt;0,MG!O20,"-")</f>
        <v>36</v>
      </c>
      <c r="AH24" s="35">
        <f t="shared" si="4"/>
        <v>19</v>
      </c>
      <c r="AI24" s="14" t="str">
        <f>IF(CF!C22&lt;&gt;"",CF!C22,"-")</f>
        <v>-</v>
      </c>
      <c r="AJ24" s="14" t="str">
        <f>IF(CF!D21&lt;&gt;"",CF!D21,"-")</f>
        <v>-</v>
      </c>
      <c r="AK24" s="14" t="str">
        <f>IF(CF!E22&lt;&gt;"",CF!E22,"-")</f>
        <v>-</v>
      </c>
      <c r="AL24" s="14" t="str">
        <f>IF(CF!F22&lt;&gt;"",CF!F22,"-")</f>
        <v>-</v>
      </c>
      <c r="AM24" s="15" t="str">
        <f>IF(CF!N22&lt;&gt;0,CF!N22,"-")</f>
        <v>-</v>
      </c>
      <c r="AP24" s="36">
        <f t="shared" si="5"/>
        <v>19</v>
      </c>
      <c r="AQ24" s="14" t="str">
        <f>IF(CG!C22&lt;&gt;"",CG!C22,"-")</f>
        <v>-</v>
      </c>
      <c r="AR24" s="14" t="str">
        <f>IF(CG!D22&lt;&gt;"",CG!D22,"-")</f>
        <v>-</v>
      </c>
      <c r="AS24" s="14" t="str">
        <f>IF(CG!E22&lt;&gt;"",CG!E22,"-")</f>
        <v>-</v>
      </c>
      <c r="AT24" s="14" t="str">
        <f>IF(CG!F22&lt;&gt;"",CG!F22,"-")</f>
        <v>-</v>
      </c>
      <c r="AU24" s="40" t="str">
        <f>IF(CG!O22&lt;&gt;"",CG!O22,"-")</f>
        <v>-</v>
      </c>
    </row>
    <row r="25" spans="2:47">
      <c r="B25" s="35">
        <f t="shared" si="0"/>
        <v>20</v>
      </c>
      <c r="C25" s="14" t="str">
        <f>IF(BF!C23&lt;&gt;"",BF!C23,"-")</f>
        <v>GROSSE</v>
      </c>
      <c r="D25" s="14" t="str">
        <f>IF(BF!D23&lt;&gt;"",BF!D23,"-")</f>
        <v>CLEA</v>
      </c>
      <c r="E25" s="14" t="str">
        <f>IF(BF!E23&lt;&gt;"",BF!E23,"-")</f>
        <v>NC</v>
      </c>
      <c r="F25" s="14" t="str">
        <f>IF(BF!F23&lt;&gt;"",BF!F23,"-")</f>
        <v>LBC</v>
      </c>
      <c r="G25" s="15">
        <f>IF(BF!O23&lt;&gt;0,BF!O23,"-")</f>
        <v>5</v>
      </c>
      <c r="J25" s="36">
        <f t="shared" si="1"/>
        <v>20</v>
      </c>
      <c r="K25" s="14" t="str">
        <f>IF(BG!C22&lt;&gt;"",BG!C22,"-")</f>
        <v>ROLIN</v>
      </c>
      <c r="L25" s="14" t="str">
        <f>IF(BG!D22&lt;&gt;"",BG!D22,"-")</f>
        <v>NATHAN</v>
      </c>
      <c r="M25" s="14" t="str">
        <f>IF(BG!E22&lt;&gt;"",BG!E22,"-")</f>
        <v>NC</v>
      </c>
      <c r="N25" s="14" t="str">
        <f>IF(BG!F22&lt;&gt;"",BG!F22,"-")</f>
        <v>ALTB</v>
      </c>
      <c r="O25" s="24">
        <f>IF(BG!O21&lt;&gt;0,BG!O21,"-")</f>
        <v>15</v>
      </c>
      <c r="R25" s="35">
        <f t="shared" si="2"/>
        <v>20</v>
      </c>
      <c r="S25" s="14" t="str">
        <f>IF(MF!C23&lt;&gt;"",MF!C23,"-")</f>
        <v>PRUVOST</v>
      </c>
      <c r="T25" s="14" t="str">
        <f>IF(MF!D23&lt;&gt;"",MF!D23,"-")</f>
        <v>ILONA</v>
      </c>
      <c r="U25" s="14" t="str">
        <f>IF(MF!E23&lt;&gt;"",MF!E23,"-")</f>
        <v>NC</v>
      </c>
      <c r="V25" s="14" t="str">
        <f>IF(MF!F23&lt;&gt;"",MF!F23,"-")</f>
        <v>LBC</v>
      </c>
      <c r="W25" s="15">
        <f>IF(MF!O23&lt;&gt;0,MF!O23,"-")</f>
        <v>3</v>
      </c>
      <c r="Z25" s="36">
        <f t="shared" si="3"/>
        <v>20</v>
      </c>
      <c r="AA25" s="14" t="str">
        <f>IF(MG!C21&lt;&gt;"",MG!C21,"-")</f>
        <v>LEGROS</v>
      </c>
      <c r="AB25" s="14" t="str">
        <f>IF(MG!D21&lt;&gt;"",MG!D21,"-")</f>
        <v>YOANN</v>
      </c>
      <c r="AC25" s="14" t="str">
        <f>IF(MG!E21&lt;&gt;"",MG!E21,"-")</f>
        <v>D3</v>
      </c>
      <c r="AD25" s="14" t="str">
        <f>IF(MG!F21&lt;&gt;"",MG!F21,"-")</f>
        <v>BC2S</v>
      </c>
      <c r="AE25" s="24">
        <f>IF(MG!O21&lt;&gt;0,MG!O21,"-")</f>
        <v>36</v>
      </c>
      <c r="AH25" s="35">
        <f t="shared" si="4"/>
        <v>20</v>
      </c>
      <c r="AI25" s="14" t="str">
        <f>IF(CF!C23&lt;&gt;"",CF!C23,"-")</f>
        <v>-</v>
      </c>
      <c r="AJ25" s="14" t="str">
        <f>IF(CF!D22&lt;&gt;"",CF!D22,"-")</f>
        <v>-</v>
      </c>
      <c r="AK25" s="14" t="str">
        <f>IF(CF!E23&lt;&gt;"",CF!E23,"-")</f>
        <v>-</v>
      </c>
      <c r="AL25" s="14" t="str">
        <f>IF(CF!F23&lt;&gt;"",CF!F23,"-")</f>
        <v>-</v>
      </c>
      <c r="AM25" s="15" t="str">
        <f>IF(CF!N23&lt;&gt;0,CF!N23,"-")</f>
        <v>-</v>
      </c>
      <c r="AP25" s="36">
        <f t="shared" si="5"/>
        <v>20</v>
      </c>
      <c r="AQ25" s="14" t="str">
        <f>IF(CG!C23&lt;&gt;"",CG!C23,"-")</f>
        <v>-</v>
      </c>
      <c r="AR25" s="14" t="str">
        <f>IF(CG!D23&lt;&gt;"",CG!D23,"-")</f>
        <v>-</v>
      </c>
      <c r="AS25" s="14" t="str">
        <f>IF(CG!E23&lt;&gt;"",CG!E23,"-")</f>
        <v>-</v>
      </c>
      <c r="AT25" s="14" t="str">
        <f>IF(CG!F23&lt;&gt;"",CG!F23,"-")</f>
        <v>-</v>
      </c>
      <c r="AU25" s="40" t="str">
        <f>IF(CG!O23&lt;&gt;"",CG!O23,"-")</f>
        <v>-</v>
      </c>
    </row>
    <row r="26" spans="2:47">
      <c r="B26" s="35">
        <f t="shared" si="0"/>
        <v>21</v>
      </c>
      <c r="C26" s="14" t="str">
        <f>IF(BF!C24&lt;&gt;"",BF!C24,"-")</f>
        <v>FRANCOIS</v>
      </c>
      <c r="D26" s="14" t="str">
        <f>IF(BF!D24&lt;&gt;"",BF!D24,"-")</f>
        <v>CLEA</v>
      </c>
      <c r="E26" s="14" t="str">
        <f>IF(BF!E24&lt;&gt;"",BF!E24,"-")</f>
        <v>NC</v>
      </c>
      <c r="F26" s="14" t="str">
        <f>IF(BF!F24&lt;&gt;"",BF!F24,"-")</f>
        <v>BNV</v>
      </c>
      <c r="G26" s="15">
        <f>IF(BF!O24&lt;&gt;0,BF!O24,"-")</f>
        <v>3</v>
      </c>
      <c r="J26" s="36">
        <f t="shared" si="1"/>
        <v>21</v>
      </c>
      <c r="K26" s="14" t="str">
        <f>IF(BG!C23&lt;&gt;"",BG!C23,"-")</f>
        <v>DOLATA</v>
      </c>
      <c r="L26" s="14" t="str">
        <f>IF(BG!D23&lt;&gt;"",BG!D23,"-")</f>
        <v>LEO</v>
      </c>
      <c r="M26" s="14" t="str">
        <f>IF(BG!E23&lt;&gt;"",BG!E23,"-")</f>
        <v>NC</v>
      </c>
      <c r="N26" s="14" t="str">
        <f>IF(BG!F23&lt;&gt;"",BG!F23,"-")</f>
        <v>DBC</v>
      </c>
      <c r="O26" s="24">
        <f>IF(BG!O22&lt;&gt;0,BG!O22,"-")</f>
        <v>12</v>
      </c>
      <c r="R26" s="35">
        <f t="shared" si="2"/>
        <v>21</v>
      </c>
      <c r="S26" s="14" t="str">
        <f>IF(MF!C24&lt;&gt;"",MF!C24,"-")</f>
        <v>LIEBER</v>
      </c>
      <c r="T26" s="14" t="str">
        <f>IF(MF!D24&lt;&gt;"",MF!D24,"-")</f>
        <v>CLARA</v>
      </c>
      <c r="U26" s="14" t="str">
        <f>IF(MF!E24&lt;&gt;"",MF!E24,"-")</f>
        <v>NC</v>
      </c>
      <c r="V26" s="14" t="str">
        <f>IF(MF!F24&lt;&gt;"",MF!F24,"-")</f>
        <v>BNV</v>
      </c>
      <c r="W26" s="15">
        <f>IF(MF!O24&lt;&gt;0,MF!O24,"-")</f>
        <v>3</v>
      </c>
      <c r="Z26" s="36">
        <f t="shared" si="3"/>
        <v>21</v>
      </c>
      <c r="AA26" s="14" t="str">
        <f>IF(MG!C22&lt;&gt;"",MG!C22,"-")</f>
        <v>BILLAMBOZ</v>
      </c>
      <c r="AB26" s="14" t="str">
        <f>IF(MG!D22&lt;&gt;"",MG!D22,"-")</f>
        <v>ALEX</v>
      </c>
      <c r="AC26" s="14" t="str">
        <f>IF(MG!E22&lt;&gt;"",MG!E22,"-")</f>
        <v>NC</v>
      </c>
      <c r="AD26" s="14" t="str">
        <f>IF(MG!F22&lt;&gt;"",MG!F22,"-")</f>
        <v>ALTB</v>
      </c>
      <c r="AE26" s="24">
        <f>IF(MG!O22&lt;&gt;0,MG!O22,"-")</f>
        <v>35</v>
      </c>
      <c r="AH26" s="35">
        <f t="shared" si="4"/>
        <v>21</v>
      </c>
      <c r="AI26" s="14" t="str">
        <f>IF(CF!C24&lt;&gt;"",CF!C24,"-")</f>
        <v>-</v>
      </c>
      <c r="AJ26" s="14" t="str">
        <f>IF(CF!D23&lt;&gt;"",CF!D23,"-")</f>
        <v>-</v>
      </c>
      <c r="AK26" s="14" t="str">
        <f>IF(CF!E24&lt;&gt;"",CF!E24,"-")</f>
        <v>-</v>
      </c>
      <c r="AL26" s="14" t="str">
        <f>IF(CF!F24&lt;&gt;"",CF!F24,"-")</f>
        <v>-</v>
      </c>
      <c r="AM26" s="15" t="str">
        <f>IF(CF!N24&lt;&gt;0,CF!N24,"-")</f>
        <v>-</v>
      </c>
      <c r="AP26" s="36">
        <f t="shared" si="5"/>
        <v>21</v>
      </c>
      <c r="AQ26" s="14" t="str">
        <f>IF(CG!C24&lt;&gt;"",CG!C24,"-")</f>
        <v>-</v>
      </c>
      <c r="AR26" s="14" t="str">
        <f>IF(CG!D24&lt;&gt;"",CG!D24,"-")</f>
        <v>-</v>
      </c>
      <c r="AS26" s="14" t="str">
        <f>IF(CG!E24&lt;&gt;"",CG!E24,"-")</f>
        <v>-</v>
      </c>
      <c r="AT26" s="14" t="str">
        <f>IF(CG!F24&lt;&gt;"",CG!F24,"-")</f>
        <v>-</v>
      </c>
      <c r="AU26" s="40" t="str">
        <f>IF(CG!O24&lt;&gt;"",CG!O24,"-")</f>
        <v>-</v>
      </c>
    </row>
    <row r="27" spans="2:47">
      <c r="B27" s="35">
        <f t="shared" si="0"/>
        <v>22</v>
      </c>
      <c r="C27" s="14" t="str">
        <f>IF(BF!C25&lt;&gt;"",BF!C25,"-")</f>
        <v>PERNIN</v>
      </c>
      <c r="D27" s="14" t="str">
        <f>IF(BF!D25&lt;&gt;"",BF!D25,"-")</f>
        <v>LUCIE</v>
      </c>
      <c r="E27" s="14" t="str">
        <f>IF(BF!E25&lt;&gt;"",BF!E25,"-")</f>
        <v>NC</v>
      </c>
      <c r="F27" s="14" t="str">
        <f>IF(BF!F25&lt;&gt;"",BF!F25,"-")</f>
        <v>BT</v>
      </c>
      <c r="G27" s="15">
        <f>IF(BF!O25&lt;&gt;0,BF!O25,"-")</f>
        <v>3</v>
      </c>
      <c r="J27" s="36">
        <f t="shared" si="1"/>
        <v>22</v>
      </c>
      <c r="K27" s="14" t="str">
        <f>IF(BG!C24&lt;&gt;"",BG!C24,"-")</f>
        <v>NICOLLE</v>
      </c>
      <c r="L27" s="14" t="str">
        <f>IF(BG!D24&lt;&gt;"",BG!D24,"-")</f>
        <v>ROMAIN</v>
      </c>
      <c r="M27" s="14" t="str">
        <f>IF(BG!E24&lt;&gt;"",BG!E24,"-")</f>
        <v>NC</v>
      </c>
      <c r="N27" s="14" t="str">
        <f>IF(BG!F24&lt;&gt;"",BG!F24,"-")</f>
        <v>TSB</v>
      </c>
      <c r="O27" s="24">
        <f>IF(BG!O23&lt;&gt;0,BG!O23,"-")</f>
        <v>11</v>
      </c>
      <c r="R27" s="35">
        <f t="shared" si="2"/>
        <v>22</v>
      </c>
      <c r="S27" s="14" t="str">
        <f>IF(MF!C25&lt;&gt;"",MF!C25,"-")</f>
        <v>POIRIER</v>
      </c>
      <c r="T27" s="14" t="str">
        <f>IF(MF!D25&lt;&gt;"",MF!D25,"-")</f>
        <v>ELISE</v>
      </c>
      <c r="U27" s="14" t="str">
        <f>IF(MF!E25&lt;&gt;"",MF!E25,"-")</f>
        <v>NC</v>
      </c>
      <c r="V27" s="14" t="str">
        <f>IF(MF!F25&lt;&gt;"",MF!F25,"-")</f>
        <v>NABLA</v>
      </c>
      <c r="W27" s="15">
        <f>IF(MF!O25&lt;&gt;0,MF!O25,"-")</f>
        <v>2</v>
      </c>
      <c r="Z27" s="36">
        <f t="shared" si="3"/>
        <v>22</v>
      </c>
      <c r="AA27" s="14" t="str">
        <f>IF(MG!C23&lt;&gt;"",MG!C23,"-")</f>
        <v>SCHOUVER</v>
      </c>
      <c r="AB27" s="14" t="str">
        <f>IF(MG!D23&lt;&gt;"",MG!D23,"-")</f>
        <v>LUCAS</v>
      </c>
      <c r="AC27" s="14" t="str">
        <f>IF(MG!E23&lt;&gt;"",MG!E23,"-")</f>
        <v>D4</v>
      </c>
      <c r="AD27" s="14" t="str">
        <f>IF(MG!F23&lt;&gt;"",MG!F23,"-")</f>
        <v>BNV</v>
      </c>
      <c r="AE27" s="24">
        <f>IF(MG!O23&lt;&gt;0,MG!O23,"-")</f>
        <v>35</v>
      </c>
      <c r="AH27" s="35">
        <f t="shared" si="4"/>
        <v>22</v>
      </c>
      <c r="AI27" s="14" t="str">
        <f>IF(CF!C25&lt;&gt;"",CF!C25,"-")</f>
        <v>-</v>
      </c>
      <c r="AJ27" s="14" t="str">
        <f>IF(CF!D24&lt;&gt;"",CF!D24,"-")</f>
        <v>-</v>
      </c>
      <c r="AK27" s="14" t="str">
        <f>IF(CF!E25&lt;&gt;"",CF!E25,"-")</f>
        <v>-</v>
      </c>
      <c r="AL27" s="14" t="str">
        <f>IF(CF!F25&lt;&gt;"",CF!F25,"-")</f>
        <v>-</v>
      </c>
      <c r="AM27" s="15" t="str">
        <f>IF(CF!N25&lt;&gt;0,CF!N25,"-")</f>
        <v>-</v>
      </c>
      <c r="AP27" s="36">
        <f t="shared" si="5"/>
        <v>22</v>
      </c>
      <c r="AQ27" s="14" t="str">
        <f>IF(CG!C25&lt;&gt;"",CG!C25,"-")</f>
        <v>-</v>
      </c>
      <c r="AR27" s="14" t="str">
        <f>IF(CG!D25&lt;&gt;"",CG!D25,"-")</f>
        <v>-</v>
      </c>
      <c r="AS27" s="14" t="str">
        <f>IF(CG!E25&lt;&gt;"",CG!E25,"-")</f>
        <v>-</v>
      </c>
      <c r="AT27" s="14" t="str">
        <f>IF(CG!F25&lt;&gt;"",CG!F25,"-")</f>
        <v>-</v>
      </c>
      <c r="AU27" s="40" t="str">
        <f>IF(CG!O25&lt;&gt;"",CG!O25,"-")</f>
        <v>-</v>
      </c>
    </row>
    <row r="28" spans="2:47">
      <c r="B28" s="35">
        <f t="shared" si="0"/>
        <v>23</v>
      </c>
      <c r="C28" s="14" t="str">
        <f>IF(BF!C26&lt;&gt;"",BF!C26,"-")</f>
        <v>TOUSSAINT</v>
      </c>
      <c r="D28" s="14" t="str">
        <f>IF(BF!D26&lt;&gt;"",BF!D26,"-")</f>
        <v>LOLA</v>
      </c>
      <c r="E28" s="14" t="str">
        <f>IF(BF!E26&lt;&gt;"",BF!E26,"-")</f>
        <v>NC</v>
      </c>
      <c r="F28" s="14" t="str">
        <f>IF(BF!F26&lt;&gt;"",BF!F26,"-")</f>
        <v>TSB</v>
      </c>
      <c r="G28" s="15">
        <f>IF(BF!O26&lt;&gt;0,BF!O26,"-")</f>
        <v>2</v>
      </c>
      <c r="J28" s="36">
        <f t="shared" si="1"/>
        <v>23</v>
      </c>
      <c r="K28" s="14" t="str">
        <f>IF(BG!C25&lt;&gt;"",BG!C25,"-")</f>
        <v>LOUIS</v>
      </c>
      <c r="L28" s="14" t="str">
        <f>IF(BG!D25&lt;&gt;"",BG!D25,"-")</f>
        <v>LEO</v>
      </c>
      <c r="M28" s="14" t="str">
        <f>IF(BG!E25&lt;&gt;"",BG!E25,"-")</f>
        <v>NC</v>
      </c>
      <c r="N28" s="14" t="str">
        <f>IF(BG!F25&lt;&gt;"",BG!F25,"-")</f>
        <v>LBC</v>
      </c>
      <c r="O28" s="24">
        <f>IF(BG!O24&lt;&gt;0,BG!O24,"-")</f>
        <v>6</v>
      </c>
      <c r="R28" s="35">
        <f t="shared" si="2"/>
        <v>23</v>
      </c>
      <c r="S28" s="14" t="str">
        <f>IF(MF!C26&lt;&gt;"",MF!C26,"-")</f>
        <v>DENIS</v>
      </c>
      <c r="T28" s="14" t="str">
        <f>IF(MF!D26&lt;&gt;"",MF!D26,"-")</f>
        <v>MELODIE</v>
      </c>
      <c r="U28" s="14" t="str">
        <f>IF(MF!E26&lt;&gt;"",MF!E26,"-")</f>
        <v>D3</v>
      </c>
      <c r="V28" s="14" t="str">
        <f>IF(MF!F26&lt;&gt;"",MF!F26,"-")</f>
        <v>TSB</v>
      </c>
      <c r="W28" s="15">
        <f>IF(MF!O26&lt;&gt;0,MF!O26,"-")</f>
        <v>2</v>
      </c>
      <c r="Z28" s="36">
        <f t="shared" si="3"/>
        <v>23</v>
      </c>
      <c r="AA28" s="14" t="str">
        <f>IF(MG!C24&lt;&gt;"",MG!C24,"-")</f>
        <v>KAISER</v>
      </c>
      <c r="AB28" s="14" t="str">
        <f>IF(MG!D24&lt;&gt;"",MG!D24,"-")</f>
        <v xml:space="preserve">PIERRE </v>
      </c>
      <c r="AC28" s="14" t="str">
        <f>IF(MG!E24&lt;&gt;"",MG!E24,"-")</f>
        <v>NC</v>
      </c>
      <c r="AD28" s="14" t="str">
        <f>IF(MG!F24&lt;&gt;"",MG!F24,"-")</f>
        <v>ASBPAM</v>
      </c>
      <c r="AE28" s="24">
        <f>IF(MG!O24&lt;&gt;0,MG!O24,"-")</f>
        <v>29</v>
      </c>
      <c r="AH28" s="35">
        <f t="shared" si="4"/>
        <v>23</v>
      </c>
      <c r="AI28" s="14" t="str">
        <f>IF(CF!C26&lt;&gt;"",CF!C26,"-")</f>
        <v>-</v>
      </c>
      <c r="AJ28" s="14" t="str">
        <f>IF(CF!D25&lt;&gt;"",CF!D25,"-")</f>
        <v>-</v>
      </c>
      <c r="AK28" s="14" t="str">
        <f>IF(CF!E26&lt;&gt;"",CF!E26,"-")</f>
        <v>-</v>
      </c>
      <c r="AL28" s="14" t="str">
        <f>IF(CF!F26&lt;&gt;"",CF!F26,"-")</f>
        <v>-</v>
      </c>
      <c r="AM28" s="15" t="str">
        <f>IF(CF!N26&lt;&gt;0,CF!N26,"-")</f>
        <v>-</v>
      </c>
      <c r="AP28" s="36">
        <f t="shared" si="5"/>
        <v>23</v>
      </c>
      <c r="AQ28" s="14" t="str">
        <f>IF(CG!C26&lt;&gt;"",CG!C26,"-")</f>
        <v>-</v>
      </c>
      <c r="AR28" s="14" t="str">
        <f>IF(CG!D26&lt;&gt;"",CG!D26,"-")</f>
        <v>-</v>
      </c>
      <c r="AS28" s="14" t="str">
        <f>IF(CG!E26&lt;&gt;"",CG!E26,"-")</f>
        <v>-</v>
      </c>
      <c r="AT28" s="14" t="str">
        <f>IF(CG!F26&lt;&gt;"",CG!F26,"-")</f>
        <v>-</v>
      </c>
      <c r="AU28" s="40" t="str">
        <f>IF(CG!O26&lt;&gt;"",CG!O26,"-")</f>
        <v>-</v>
      </c>
    </row>
    <row r="29" spans="2:47">
      <c r="B29" s="35">
        <f t="shared" si="0"/>
        <v>24</v>
      </c>
      <c r="C29" s="14" t="str">
        <f>IF(BF!C26&lt;&gt;"",BF!C26,"-")</f>
        <v>TOUSSAINT</v>
      </c>
      <c r="D29" s="14" t="str">
        <f>IF(BF!D26&lt;&gt;"",BF!D26,"-")</f>
        <v>LOLA</v>
      </c>
      <c r="E29" s="14" t="str">
        <f>IF(BF!E26&lt;&gt;"",BF!E26,"-")</f>
        <v>NC</v>
      </c>
      <c r="F29" s="14" t="str">
        <f>IF(BF!F26&lt;&gt;"",BF!F26,"-")</f>
        <v>TSB</v>
      </c>
      <c r="G29" s="15">
        <f>IF(BF!O26&lt;&gt;0,BF!O26,"-")</f>
        <v>2</v>
      </c>
      <c r="J29" s="36">
        <f t="shared" si="1"/>
        <v>24</v>
      </c>
      <c r="K29" s="14" t="str">
        <f>IF(BG!C26&lt;&gt;"",BG!C26,"-")</f>
        <v>DA SILVA</v>
      </c>
      <c r="L29" s="14" t="str">
        <f>IF(BG!D26&lt;&gt;"",BG!D26,"-")</f>
        <v>NICOLAS</v>
      </c>
      <c r="M29" s="14" t="str">
        <f>IF(BG!E26&lt;&gt;"",BG!E26,"-")</f>
        <v>NC</v>
      </c>
      <c r="N29" s="14" t="str">
        <f>IF(BG!F26&lt;&gt;"",BG!F26,"-")</f>
        <v>BNV</v>
      </c>
      <c r="O29" s="24">
        <f>IF(BG!O25&lt;&gt;0,BG!O25,"-")</f>
        <v>4</v>
      </c>
      <c r="R29" s="35">
        <f t="shared" si="2"/>
        <v>24</v>
      </c>
      <c r="S29" s="14" t="str">
        <f>IF(MF!C27&lt;&gt;"",MF!C27,"-")</f>
        <v>KUBLER</v>
      </c>
      <c r="T29" s="14" t="str">
        <f>IF(MF!D27&lt;&gt;"",MF!D27,"-")</f>
        <v>MARION</v>
      </c>
      <c r="U29" s="14" t="str">
        <f>IF(MF!E27&lt;&gt;"",MF!E27,"-")</f>
        <v>NC</v>
      </c>
      <c r="V29" s="14" t="str">
        <f>IF(MF!F27&lt;&gt;"",MF!F27,"-")</f>
        <v>BC2S</v>
      </c>
      <c r="W29" s="15">
        <f>IF(MF!O27&lt;&gt;0,MF!O27,"-")</f>
        <v>2</v>
      </c>
      <c r="Z29" s="36">
        <f t="shared" si="3"/>
        <v>24</v>
      </c>
      <c r="AA29" s="14" t="str">
        <f>IF(MG!C25&lt;&gt;"",MG!C25,"-")</f>
        <v>MARCHAL</v>
      </c>
      <c r="AB29" s="14" t="str">
        <f>IF(MG!D25&lt;&gt;"",MG!D25,"-")</f>
        <v>REMI</v>
      </c>
      <c r="AC29" s="14" t="str">
        <f>IF(MG!E25&lt;&gt;"",MG!E25,"-")</f>
        <v>NC</v>
      </c>
      <c r="AD29" s="14" t="str">
        <f>IF(MG!F25&lt;&gt;"",MG!F25,"-")</f>
        <v>BT</v>
      </c>
      <c r="AE29" s="24">
        <f>IF(MG!O25&lt;&gt;0,MG!O25,"-")</f>
        <v>29</v>
      </c>
      <c r="AH29" s="35">
        <f t="shared" si="4"/>
        <v>24</v>
      </c>
      <c r="AI29" s="14" t="str">
        <f>IF(CF!C27&lt;&gt;"",CF!C27,"-")</f>
        <v>-</v>
      </c>
      <c r="AJ29" s="14" t="str">
        <f>IF(CF!D26&lt;&gt;"",CF!D26,"-")</f>
        <v>-</v>
      </c>
      <c r="AK29" s="14" t="str">
        <f>IF(CF!E27&lt;&gt;"",CF!E27,"-")</f>
        <v>-</v>
      </c>
      <c r="AL29" s="14" t="str">
        <f>IF(CF!F27&lt;&gt;"",CF!F27,"-")</f>
        <v>-</v>
      </c>
      <c r="AM29" s="15" t="str">
        <f>IF(CF!N27&lt;&gt;0,CF!N27,"-")</f>
        <v>-</v>
      </c>
      <c r="AP29" s="36">
        <f t="shared" si="5"/>
        <v>24</v>
      </c>
      <c r="AQ29" s="14" t="str">
        <f>IF(CG!C27&lt;&gt;"",CG!C27,"-")</f>
        <v>-</v>
      </c>
      <c r="AR29" s="14" t="str">
        <f>IF(CG!D27&lt;&gt;"",CG!D27,"-")</f>
        <v>-</v>
      </c>
      <c r="AS29" s="14" t="str">
        <f>IF(CG!E27&lt;&gt;"",CG!E27,"-")</f>
        <v>-</v>
      </c>
      <c r="AT29" s="14" t="str">
        <f>IF(CG!F27&lt;&gt;"",CG!F27,"-")</f>
        <v>-</v>
      </c>
      <c r="AU29" s="40" t="str">
        <f>IF(CG!O27&lt;&gt;"",CG!O27,"-")</f>
        <v>-</v>
      </c>
    </row>
    <row r="30" spans="2:47">
      <c r="B30" s="35">
        <f t="shared" si="0"/>
        <v>25</v>
      </c>
      <c r="C30" s="14" t="str">
        <f>IF(BF!C27&lt;&gt;"",BF!C27,"-")</f>
        <v>MARTIGNON</v>
      </c>
      <c r="D30" s="14" t="str">
        <f>IF(BF!D27&lt;&gt;"",BF!D27,"-")</f>
        <v>EMMY</v>
      </c>
      <c r="E30" s="14" t="str">
        <f>IF(BF!E27&lt;&gt;"",BF!E27,"-")</f>
        <v>NC</v>
      </c>
      <c r="F30" s="14" t="str">
        <f>IF(BF!F27&lt;&gt;"",BF!F27,"-")</f>
        <v>BVEH</v>
      </c>
      <c r="G30" s="15">
        <f>IF(BF!O27&lt;&gt;0,BF!O27,"-")</f>
        <v>2</v>
      </c>
      <c r="J30" s="36">
        <f t="shared" si="1"/>
        <v>25</v>
      </c>
      <c r="K30" s="14" t="str">
        <f>IF(BG!C27&lt;&gt;"",BG!C27,"-")</f>
        <v>VAHL</v>
      </c>
      <c r="L30" s="14" t="str">
        <f>IF(BG!D27&lt;&gt;"",BG!D27,"-")</f>
        <v>VICTOR</v>
      </c>
      <c r="M30" s="14" t="str">
        <f>IF(BG!E27&lt;&gt;"",BG!E27,"-")</f>
        <v>NC</v>
      </c>
      <c r="N30" s="14" t="str">
        <f>IF(BG!F27&lt;&gt;"",BG!F27,"-")</f>
        <v>BT</v>
      </c>
      <c r="O30" s="24">
        <f>IF(BG!O26&lt;&gt;0,BG!O26,"-")</f>
        <v>4</v>
      </c>
      <c r="R30" s="35">
        <f t="shared" si="2"/>
        <v>25</v>
      </c>
      <c r="S30" s="14" t="str">
        <f>IF(MF!C28&lt;&gt;"",MF!C28,"-")</f>
        <v>HOUPERT</v>
      </c>
      <c r="T30" s="14" t="str">
        <f>IF(MF!D28&lt;&gt;"",MF!D28,"-")</f>
        <v>PAULINE</v>
      </c>
      <c r="U30" s="14" t="str">
        <f>IF(MF!E28&lt;&gt;"",MF!E28,"-")</f>
        <v>NC</v>
      </c>
      <c r="V30" s="14" t="str">
        <f>IF(MF!F28&lt;&gt;"",MF!F28,"-")</f>
        <v>BNV</v>
      </c>
      <c r="W30" s="15">
        <f>IF(MF!O28&lt;&gt;0,MF!O28,"-")</f>
        <v>2</v>
      </c>
      <c r="Z30" s="36">
        <f t="shared" si="3"/>
        <v>25</v>
      </c>
      <c r="AA30" s="14" t="str">
        <f>IF(MG!C26&lt;&gt;"",MG!C26,"-")</f>
        <v>GUILHOU</v>
      </c>
      <c r="AB30" s="14" t="str">
        <f>IF(MG!D26&lt;&gt;"",MG!D26,"-")</f>
        <v>THOMAS</v>
      </c>
      <c r="AC30" s="14" t="str">
        <f>IF(MG!E26&lt;&gt;"",MG!E26,"-")</f>
        <v>NC</v>
      </c>
      <c r="AD30" s="14" t="str">
        <f>IF(MG!F26&lt;&gt;"",MG!F26,"-")</f>
        <v>TSB</v>
      </c>
      <c r="AE30" s="24">
        <f>IF(MG!O26&lt;&gt;0,MG!O26,"-")</f>
        <v>27</v>
      </c>
      <c r="AH30" s="35">
        <f t="shared" si="4"/>
        <v>25</v>
      </c>
      <c r="AI30" s="14" t="str">
        <f>IF(CF!C28&lt;&gt;"",CF!C28,"-")</f>
        <v>-</v>
      </c>
      <c r="AJ30" s="14" t="str">
        <f>IF(CF!D27&lt;&gt;"",CF!D27,"-")</f>
        <v>-</v>
      </c>
      <c r="AK30" s="14" t="str">
        <f>IF(CF!E28&lt;&gt;"",CF!E28,"-")</f>
        <v>-</v>
      </c>
      <c r="AL30" s="14" t="str">
        <f>IF(CF!F28&lt;&gt;"",CF!F28,"-")</f>
        <v>-</v>
      </c>
      <c r="AM30" s="15" t="str">
        <f>IF(CF!N28&lt;&gt;0,CF!N28,"-")</f>
        <v>-</v>
      </c>
      <c r="AP30" s="36">
        <f t="shared" si="5"/>
        <v>25</v>
      </c>
      <c r="AQ30" s="14" t="str">
        <f>IF(CG!C28&lt;&gt;"",CG!C28,"-")</f>
        <v>-</v>
      </c>
      <c r="AR30" s="14" t="str">
        <f>IF(CG!D28&lt;&gt;"",CG!D28,"-")</f>
        <v>-</v>
      </c>
      <c r="AS30" s="14" t="str">
        <f>IF(CG!E28&lt;&gt;"",CG!E28,"-")</f>
        <v>-</v>
      </c>
      <c r="AT30" s="14" t="str">
        <f>IF(CG!F28&lt;&gt;"",CG!F28,"-")</f>
        <v>-</v>
      </c>
      <c r="AU30" s="40" t="str">
        <f>IF(CG!O28&lt;&gt;"",CG!O28,"-")</f>
        <v>-</v>
      </c>
    </row>
    <row r="31" spans="2:47">
      <c r="B31" s="35">
        <f t="shared" si="0"/>
        <v>26</v>
      </c>
      <c r="C31" s="14" t="str">
        <f>IF(BF!C28&lt;&gt;"",BF!C28,"-")</f>
        <v>SLAVIERO</v>
      </c>
      <c r="D31" s="14" t="str">
        <f>IF(BF!D28&lt;&gt;"",BF!D28,"-")</f>
        <v>CHARLOTTE</v>
      </c>
      <c r="E31" s="14" t="str">
        <f>IF(BF!E28&lt;&gt;"",BF!E28,"-")</f>
        <v>NC</v>
      </c>
      <c r="F31" s="14" t="str">
        <f>IF(BF!F28&lt;&gt;"",BF!F28,"-")</f>
        <v>BVEH</v>
      </c>
      <c r="G31" s="15">
        <f>IF(BF!O28&lt;&gt;0,BF!O28,"-")</f>
        <v>2</v>
      </c>
      <c r="J31" s="36">
        <f t="shared" si="1"/>
        <v>26</v>
      </c>
      <c r="K31" s="14" t="str">
        <f>IF(BG!C28&lt;&gt;"",BG!C28,"-")</f>
        <v xml:space="preserve">LASSAUGE </v>
      </c>
      <c r="L31" s="14" t="str">
        <f>IF(BG!D28&lt;&gt;"",BG!D28,"-")</f>
        <v>PIERRE</v>
      </c>
      <c r="M31" s="14" t="str">
        <f>IF(BG!E28&lt;&gt;"",BG!E28,"-")</f>
        <v>NC</v>
      </c>
      <c r="N31" s="14" t="str">
        <f>IF(BG!F28&lt;&gt;"",BG!F28,"-")</f>
        <v>TSB</v>
      </c>
      <c r="O31" s="24">
        <f>IF(BG!O27&lt;&gt;0,BG!O27,"-")</f>
        <v>4</v>
      </c>
      <c r="R31" s="35">
        <f t="shared" si="2"/>
        <v>26</v>
      </c>
      <c r="S31" s="14" t="str">
        <f>IF(MF!C29&lt;&gt;"",MF!C29,"-")</f>
        <v>-</v>
      </c>
      <c r="T31" s="14" t="str">
        <f>IF(MF!D29&lt;&gt;"",MF!D29,"-")</f>
        <v>-</v>
      </c>
      <c r="U31" s="14" t="str">
        <f>IF(MF!E29&lt;&gt;"",MF!E29,"-")</f>
        <v>-</v>
      </c>
      <c r="V31" s="14" t="str">
        <f>IF(MF!F29&lt;&gt;"",MF!F29,"-")</f>
        <v>-</v>
      </c>
      <c r="W31" s="15" t="str">
        <f>IF(MF!O29&lt;&gt;0,MF!O29,"-")</f>
        <v>-</v>
      </c>
      <c r="Z31" s="36">
        <f t="shared" si="3"/>
        <v>26</v>
      </c>
      <c r="AA31" s="14" t="str">
        <f>IF(MG!C27&lt;&gt;"",MG!C27,"-")</f>
        <v>HANRIOT</v>
      </c>
      <c r="AB31" s="14" t="str">
        <f>IF(MG!D27&lt;&gt;"",MG!D27,"-")</f>
        <v>ROBIN</v>
      </c>
      <c r="AC31" s="14" t="str">
        <f>IF(MG!E27&lt;&gt;"",MG!E27,"-")</f>
        <v>NC</v>
      </c>
      <c r="AD31" s="14" t="str">
        <f>IF(MG!F27&lt;&gt;"",MG!F27,"-")</f>
        <v>TSB</v>
      </c>
      <c r="AE31" s="24">
        <f>IF(MG!O27&lt;&gt;0,MG!O27,"-")</f>
        <v>26</v>
      </c>
      <c r="AH31" s="35">
        <f t="shared" si="4"/>
        <v>26</v>
      </c>
      <c r="AI31" s="14" t="str">
        <f>IF(CF!C29&lt;&gt;"",CF!C29,"-")</f>
        <v>-</v>
      </c>
      <c r="AJ31" s="14" t="str">
        <f>IF(CF!D28&lt;&gt;"",CF!D28,"-")</f>
        <v>-</v>
      </c>
      <c r="AK31" s="14" t="str">
        <f>IF(CF!E29&lt;&gt;"",CF!E29,"-")</f>
        <v>-</v>
      </c>
      <c r="AL31" s="14" t="str">
        <f>IF(CF!F29&lt;&gt;"",CF!F29,"-")</f>
        <v>-</v>
      </c>
      <c r="AM31" s="15" t="str">
        <f>IF(CF!N29&lt;&gt;0,CF!N29,"-")</f>
        <v>-</v>
      </c>
      <c r="AP31" s="36">
        <f t="shared" si="5"/>
        <v>26</v>
      </c>
      <c r="AQ31" s="14" t="str">
        <f>IF(CG!C29&lt;&gt;"",CG!C29,"-")</f>
        <v>-</v>
      </c>
      <c r="AR31" s="14" t="str">
        <f>IF(CG!D29&lt;&gt;"",CG!D29,"-")</f>
        <v>-</v>
      </c>
      <c r="AS31" s="14" t="str">
        <f>IF(CG!E29&lt;&gt;"",CG!E29,"-")</f>
        <v>-</v>
      </c>
      <c r="AT31" s="14" t="str">
        <f>IF(CG!F29&lt;&gt;"",CG!F29,"-")</f>
        <v>-</v>
      </c>
      <c r="AU31" s="40" t="str">
        <f>IF(CG!O29&lt;&gt;"",CG!O29,"-")</f>
        <v>-</v>
      </c>
    </row>
    <row r="32" spans="2:47">
      <c r="B32" s="35">
        <f t="shared" si="0"/>
        <v>27</v>
      </c>
      <c r="C32" s="14" t="str">
        <f>IF(BF!C29&lt;&gt;"",BF!C29,"-")</f>
        <v>COLLIN</v>
      </c>
      <c r="D32" s="14" t="str">
        <f>IF(BF!D29&lt;&gt;"",BF!D29,"-")</f>
        <v>CLEMENTINE</v>
      </c>
      <c r="E32" s="14" t="str">
        <f>IF(BF!E29&lt;&gt;"",BF!E29,"-")</f>
        <v>NC</v>
      </c>
      <c r="F32" s="14" t="str">
        <f>IF(BF!F29&lt;&gt;"",BF!F29,"-")</f>
        <v>ALTB</v>
      </c>
      <c r="G32" s="15">
        <f>IF(BF!O29&lt;&gt;0,BF!O29,"-")</f>
        <v>2</v>
      </c>
      <c r="J32" s="36">
        <f t="shared" si="1"/>
        <v>27</v>
      </c>
      <c r="K32" s="14" t="str">
        <f>IF(BG!C29&lt;&gt;"",BG!C29,"-")</f>
        <v>CLEMENT-COMOY</v>
      </c>
      <c r="L32" s="14" t="str">
        <f>IF(BG!D29&lt;&gt;"",BG!D29,"-")</f>
        <v>LEO</v>
      </c>
      <c r="M32" s="14" t="str">
        <f>IF(BG!E29&lt;&gt;"",BG!E29,"-")</f>
        <v>NC</v>
      </c>
      <c r="N32" s="14" t="str">
        <f>IF(BG!F29&lt;&gt;"",BG!F29,"-")</f>
        <v>BG</v>
      </c>
      <c r="O32" s="24">
        <f>IF(BG!O28&lt;&gt;0,BG!O28,"-")</f>
        <v>3</v>
      </c>
      <c r="R32" s="35">
        <f t="shared" si="2"/>
        <v>27</v>
      </c>
      <c r="S32" s="14" t="str">
        <f>IF(MF!C30&lt;&gt;"",MF!C30,"-")</f>
        <v>-</v>
      </c>
      <c r="T32" s="14" t="str">
        <f>IF(MF!D30&lt;&gt;"",MF!D30,"-")</f>
        <v>-</v>
      </c>
      <c r="U32" s="14" t="str">
        <f>IF(MF!E30&lt;&gt;"",MF!E30,"-")</f>
        <v>-</v>
      </c>
      <c r="V32" s="14" t="str">
        <f>IF(MF!F30&lt;&gt;"",MF!F30,"-")</f>
        <v>-</v>
      </c>
      <c r="W32" s="15" t="str">
        <f>IF(MF!O30&lt;&gt;0,MF!O30,"-")</f>
        <v>-</v>
      </c>
      <c r="Z32" s="36">
        <f t="shared" si="3"/>
        <v>27</v>
      </c>
      <c r="AA32" s="14" t="str">
        <f>IF(MG!C28&lt;&gt;"",MG!C28,"-")</f>
        <v>LEHALLE</v>
      </c>
      <c r="AB32" s="14" t="str">
        <f>IF(MG!D28&lt;&gt;"",MG!D28,"-")</f>
        <v>PAUL</v>
      </c>
      <c r="AC32" s="14" t="str">
        <f>IF(MG!E28&lt;&gt;"",MG!E28,"-")</f>
        <v>NC</v>
      </c>
      <c r="AD32" s="14" t="str">
        <f>IF(MG!F28&lt;&gt;"",MG!F28,"-")</f>
        <v>BNV</v>
      </c>
      <c r="AE32" s="24">
        <f>IF(MG!O28&lt;&gt;0,MG!O28,"-")</f>
        <v>25</v>
      </c>
      <c r="AH32" s="35">
        <f t="shared" si="4"/>
        <v>27</v>
      </c>
      <c r="AI32" s="14" t="str">
        <f>IF(CF!C30&lt;&gt;"",CF!C30,"-")</f>
        <v>-</v>
      </c>
      <c r="AJ32" s="14" t="str">
        <f>IF(CF!D29&lt;&gt;"",CF!D29,"-")</f>
        <v>-</v>
      </c>
      <c r="AK32" s="14" t="str">
        <f>IF(CF!E30&lt;&gt;"",CF!E30,"-")</f>
        <v>-</v>
      </c>
      <c r="AL32" s="14" t="str">
        <f>IF(CF!F30&lt;&gt;"",CF!F30,"-")</f>
        <v>-</v>
      </c>
      <c r="AM32" s="15" t="str">
        <f>IF(CF!N30&lt;&gt;0,CF!N30,"-")</f>
        <v>-</v>
      </c>
      <c r="AP32" s="36">
        <f t="shared" si="5"/>
        <v>27</v>
      </c>
      <c r="AQ32" s="14" t="str">
        <f>IF(CG!C30&lt;&gt;"",CG!C30,"-")</f>
        <v>-</v>
      </c>
      <c r="AR32" s="14" t="str">
        <f>IF(CG!D30&lt;&gt;"",CG!D30,"-")</f>
        <v>-</v>
      </c>
      <c r="AS32" s="14" t="str">
        <f>IF(CG!E30&lt;&gt;"",CG!E30,"-")</f>
        <v>-</v>
      </c>
      <c r="AT32" s="14" t="str">
        <f>IF(CG!F30&lt;&gt;"",CG!F30,"-")</f>
        <v>-</v>
      </c>
      <c r="AU32" s="40" t="str">
        <f>IF(CG!O30&lt;&gt;"",CG!O30,"-")</f>
        <v>-</v>
      </c>
    </row>
    <row r="33" spans="2:47">
      <c r="B33" s="35">
        <f t="shared" si="0"/>
        <v>28</v>
      </c>
      <c r="C33" s="14" t="str">
        <f>IF(BF!C30&lt;&gt;"",BF!C30,"-")</f>
        <v>COLLIN</v>
      </c>
      <c r="D33" s="14" t="str">
        <f>IF(BF!D30&lt;&gt;"",BF!D30,"-")</f>
        <v>ELISE</v>
      </c>
      <c r="E33" s="14" t="str">
        <f>IF(BF!E30&lt;&gt;"",BF!E30,"-")</f>
        <v>NC</v>
      </c>
      <c r="F33" s="14" t="str">
        <f>IF(BF!F30&lt;&gt;"",BF!F30,"-")</f>
        <v>ALTB</v>
      </c>
      <c r="G33" s="15">
        <f>IF(BF!O30&lt;&gt;0,BF!O30,"-")</f>
        <v>2</v>
      </c>
      <c r="J33" s="36">
        <f t="shared" si="1"/>
        <v>28</v>
      </c>
      <c r="K33" s="14" t="str">
        <f>IF(BG!C30&lt;&gt;"",BG!C30,"-")</f>
        <v>JOUANJAN</v>
      </c>
      <c r="L33" s="14" t="str">
        <f>IF(BG!D30&lt;&gt;"",BG!D30,"-")</f>
        <v>EMILE</v>
      </c>
      <c r="M33" s="14" t="str">
        <f>IF(BG!E30&lt;&gt;"",BG!E30,"-")</f>
        <v>NC</v>
      </c>
      <c r="N33" s="14" t="str">
        <f>IF(BG!F30&lt;&gt;"",BG!F30,"-")</f>
        <v>BVEH</v>
      </c>
      <c r="O33" s="24">
        <f>IF(BG!O29&lt;&gt;0,BG!O29,"-")</f>
        <v>3</v>
      </c>
      <c r="R33" s="35">
        <f t="shared" si="2"/>
        <v>28</v>
      </c>
      <c r="S33" s="14" t="str">
        <f>IF(MF!C31&lt;&gt;"",MF!C31,"-")</f>
        <v>-</v>
      </c>
      <c r="T33" s="14" t="str">
        <f>IF(MF!D31&lt;&gt;"",MF!D31,"-")</f>
        <v>-</v>
      </c>
      <c r="U33" s="14" t="str">
        <f>IF(MF!E31&lt;&gt;"",MF!E31,"-")</f>
        <v>-</v>
      </c>
      <c r="V33" s="14" t="str">
        <f>IF(MF!F31&lt;&gt;"",MF!F31,"-")</f>
        <v>-</v>
      </c>
      <c r="W33" s="15" t="str">
        <f>IF(MF!O31&lt;&gt;0,MF!O31,"-")</f>
        <v>-</v>
      </c>
      <c r="Z33" s="36">
        <f t="shared" si="3"/>
        <v>28</v>
      </c>
      <c r="AA33" s="14" t="str">
        <f>IF(MG!C29&lt;&gt;"",MG!C29,"-")</f>
        <v>PERRIN</v>
      </c>
      <c r="AB33" s="14" t="str">
        <f>IF(MG!D29&lt;&gt;"",MG!D29,"-")</f>
        <v>BAPTISTE</v>
      </c>
      <c r="AC33" s="14" t="str">
        <f>IF(MG!E29&lt;&gt;"",MG!E29,"-")</f>
        <v>NC</v>
      </c>
      <c r="AD33" s="14" t="str">
        <f>IF(MG!F29&lt;&gt;"",MG!F29,"-")</f>
        <v>BNV</v>
      </c>
      <c r="AE33" s="24">
        <f>IF(MG!O29&lt;&gt;0,MG!O29,"-")</f>
        <v>25</v>
      </c>
      <c r="AH33" s="35">
        <f t="shared" si="4"/>
        <v>28</v>
      </c>
      <c r="AI33" s="14" t="str">
        <f>IF(CF!C31&lt;&gt;"",CF!C31,"-")</f>
        <v>-</v>
      </c>
      <c r="AJ33" s="14" t="str">
        <f>IF(CF!D30&lt;&gt;"",CF!D30,"-")</f>
        <v>-</v>
      </c>
      <c r="AK33" s="14" t="str">
        <f>IF(CF!E31&lt;&gt;"",CF!E31,"-")</f>
        <v>-</v>
      </c>
      <c r="AL33" s="14" t="str">
        <f>IF(CF!F31&lt;&gt;"",CF!F31,"-")</f>
        <v>-</v>
      </c>
      <c r="AM33" s="15" t="str">
        <f>IF(CF!N31&lt;&gt;0,CF!N31,"-")</f>
        <v>-</v>
      </c>
      <c r="AP33" s="36">
        <f t="shared" si="5"/>
        <v>28</v>
      </c>
      <c r="AQ33" s="14" t="str">
        <f>IF(CG!C31&lt;&gt;"",CG!C31,"-")</f>
        <v>-</v>
      </c>
      <c r="AR33" s="14" t="str">
        <f>IF(CG!D31&lt;&gt;"",CG!D31,"-")</f>
        <v>-</v>
      </c>
      <c r="AS33" s="14" t="str">
        <f>IF(CG!E31&lt;&gt;"",CG!E31,"-")</f>
        <v>-</v>
      </c>
      <c r="AT33" s="14" t="str">
        <f>IF(CG!F31&lt;&gt;"",CG!F31,"-")</f>
        <v>-</v>
      </c>
      <c r="AU33" s="40" t="str">
        <f>IF(CG!O31&lt;&gt;"",CG!O31,"-")</f>
        <v>-</v>
      </c>
    </row>
    <row r="34" spans="2:47">
      <c r="B34" s="35">
        <f t="shared" si="0"/>
        <v>29</v>
      </c>
      <c r="C34" s="14" t="str">
        <f>IF(BF!C31&lt;&gt;"",BF!C31,"-")</f>
        <v>FRANCOIS</v>
      </c>
      <c r="D34" s="14" t="str">
        <f>IF(BF!D31&lt;&gt;"",BF!D31,"-")</f>
        <v>CLEA</v>
      </c>
      <c r="E34" s="14" t="str">
        <f>IF(BF!E31&lt;&gt;"",BF!E31,"-")</f>
        <v>NC</v>
      </c>
      <c r="F34" s="14" t="str">
        <f>IF(BF!F31&lt;&gt;"",BF!F31,"-")</f>
        <v>BNV</v>
      </c>
      <c r="G34" s="15">
        <f>IF(BF!O31&lt;&gt;0,BF!O31,"-")</f>
        <v>2</v>
      </c>
      <c r="J34" s="36">
        <f t="shared" si="1"/>
        <v>29</v>
      </c>
      <c r="K34" s="14" t="str">
        <f>IF(BG!C31&lt;&gt;"",BG!C31,"-")</f>
        <v>ABERKANA</v>
      </c>
      <c r="L34" s="14" t="str">
        <f>IF(BG!D31&lt;&gt;"",BG!D31,"-")</f>
        <v>REMY</v>
      </c>
      <c r="M34" s="14" t="str">
        <f>IF(BG!E31&lt;&gt;"",BG!E31,"-")</f>
        <v>NC</v>
      </c>
      <c r="N34" s="14" t="str">
        <f>IF(BG!F31&lt;&gt;"",BG!F31,"-")</f>
        <v>BNV</v>
      </c>
      <c r="O34" s="24">
        <f>IF(BG!O30&lt;&gt;0,BG!O30,"-")</f>
        <v>3</v>
      </c>
      <c r="R34" s="35">
        <f t="shared" si="2"/>
        <v>29</v>
      </c>
      <c r="S34" s="14" t="str">
        <f>IF(MF!C32&lt;&gt;"",MF!C32,"-")</f>
        <v>-</v>
      </c>
      <c r="T34" s="14" t="str">
        <f>IF(MF!D32&lt;&gt;"",MF!D32,"-")</f>
        <v>-</v>
      </c>
      <c r="U34" s="14" t="str">
        <f>IF(MF!E32&lt;&gt;"",MF!E32,"-")</f>
        <v>-</v>
      </c>
      <c r="V34" s="14" t="str">
        <f>IF(MF!F32&lt;&gt;"",MF!F32,"-")</f>
        <v>-</v>
      </c>
      <c r="W34" s="15" t="str">
        <f>IF(MF!O32&lt;&gt;0,MF!O32,"-")</f>
        <v>-</v>
      </c>
      <c r="Z34" s="36">
        <f t="shared" si="3"/>
        <v>29</v>
      </c>
      <c r="AA34" s="14" t="str">
        <f>IF(MG!C30&lt;&gt;"",MG!C30,"-")</f>
        <v>CAPUT</v>
      </c>
      <c r="AB34" s="14" t="str">
        <f>IF(MG!D30&lt;&gt;"",MG!D30,"-")</f>
        <v>LOUIS</v>
      </c>
      <c r="AC34" s="14" t="str">
        <f>IF(MG!E30&lt;&gt;"",MG!E30,"-")</f>
        <v>NC</v>
      </c>
      <c r="AD34" s="14" t="str">
        <f>IF(MG!F30&lt;&gt;"",MG!F30,"-")</f>
        <v>BNV</v>
      </c>
      <c r="AE34" s="24">
        <f>IF(MG!O30&lt;&gt;0,MG!O30,"-")</f>
        <v>24</v>
      </c>
      <c r="AH34" s="35">
        <f t="shared" si="4"/>
        <v>29</v>
      </c>
      <c r="AI34" s="14" t="str">
        <f>IF(CF!C32&lt;&gt;"",CF!C32,"-")</f>
        <v>-</v>
      </c>
      <c r="AJ34" s="14" t="str">
        <f>IF(CF!D31&lt;&gt;"",CF!D31,"-")</f>
        <v>-</v>
      </c>
      <c r="AK34" s="14" t="str">
        <f>IF(CF!E32&lt;&gt;"",CF!E32,"-")</f>
        <v>-</v>
      </c>
      <c r="AL34" s="14" t="str">
        <f>IF(CF!F32&lt;&gt;"",CF!F32,"-")</f>
        <v>-</v>
      </c>
      <c r="AM34" s="15" t="str">
        <f>IF(CF!N32&lt;&gt;0,CF!N32,"-")</f>
        <v>-</v>
      </c>
      <c r="AP34" s="36">
        <f t="shared" si="5"/>
        <v>29</v>
      </c>
      <c r="AQ34" s="14" t="str">
        <f>IF(CG!C32&lt;&gt;"",CG!C32,"-")</f>
        <v>-</v>
      </c>
      <c r="AR34" s="14" t="str">
        <f>IF(CG!D32&lt;&gt;"",CG!D32,"-")</f>
        <v>-</v>
      </c>
      <c r="AS34" s="14" t="str">
        <f>IF(CG!E32&lt;&gt;"",CG!E32,"-")</f>
        <v>-</v>
      </c>
      <c r="AT34" s="14" t="str">
        <f>IF(CG!F32&lt;&gt;"",CG!F32,"-")</f>
        <v>-</v>
      </c>
      <c r="AU34" s="40" t="str">
        <f>IF(CG!O32&lt;&gt;"",CG!O32,"-")</f>
        <v>-</v>
      </c>
    </row>
    <row r="35" spans="2:47">
      <c r="B35" s="35">
        <f t="shared" si="0"/>
        <v>30</v>
      </c>
      <c r="C35" s="14" t="str">
        <f>IF(BF!C32&lt;&gt;"",BF!C32,"-")</f>
        <v>-</v>
      </c>
      <c r="D35" s="14" t="str">
        <f>IF(BF!D32&lt;&gt;"",BF!D32,"-")</f>
        <v>-</v>
      </c>
      <c r="E35" s="14" t="str">
        <f>IF(BF!E32&lt;&gt;"",BF!E32,"-")</f>
        <v>-</v>
      </c>
      <c r="F35" s="14" t="str">
        <f>IF(BF!F32&lt;&gt;"",BF!F32,"-")</f>
        <v>-</v>
      </c>
      <c r="G35" s="15" t="str">
        <f>IF(BF!O32&lt;&gt;0,BF!O32,"-")</f>
        <v>-</v>
      </c>
      <c r="J35" s="36">
        <f t="shared" si="1"/>
        <v>30</v>
      </c>
      <c r="K35" s="14" t="str">
        <f>IF(BG!C32&lt;&gt;"",BG!C32,"-")</f>
        <v>BLOT</v>
      </c>
      <c r="L35" s="14" t="str">
        <f>IF(BG!D32&lt;&gt;"",BG!D32,"-")</f>
        <v>GABRIEL</v>
      </c>
      <c r="M35" s="14" t="str">
        <f>IF(BG!E32&lt;&gt;"",BG!E32,"-")</f>
        <v>NC</v>
      </c>
      <c r="N35" s="14" t="str">
        <f>IF(BG!F32&lt;&gt;"",BG!F32,"-")</f>
        <v>BNV</v>
      </c>
      <c r="O35" s="24">
        <f>IF(BG!O31&lt;&gt;0,BG!O31,"-")</f>
        <v>3</v>
      </c>
      <c r="R35" s="35">
        <f t="shared" si="2"/>
        <v>30</v>
      </c>
      <c r="S35" s="14" t="str">
        <f>IF(MF!C33&lt;&gt;"",MF!C33,"-")</f>
        <v>-</v>
      </c>
      <c r="T35" s="14" t="str">
        <f>IF(MF!D33&lt;&gt;"",MF!D33,"-")</f>
        <v>-</v>
      </c>
      <c r="U35" s="14" t="str">
        <f>IF(MF!E33&lt;&gt;"",MF!E33,"-")</f>
        <v>-</v>
      </c>
      <c r="V35" s="14" t="str">
        <f>IF(MF!F33&lt;&gt;"",MF!F33,"-")</f>
        <v>-</v>
      </c>
      <c r="W35" s="15" t="str">
        <f>IF(MF!O33&lt;&gt;0,MF!O33,"-")</f>
        <v>-</v>
      </c>
      <c r="Z35" s="36">
        <f t="shared" si="3"/>
        <v>30</v>
      </c>
      <c r="AA35" s="14" t="str">
        <f>IF(MG!C31&lt;&gt;"",MG!C31,"-")</f>
        <v>BRUSTOLIN</v>
      </c>
      <c r="AB35" s="14" t="str">
        <f>IF(MG!D31&lt;&gt;"",MG!D31,"-")</f>
        <v>NICOLAS</v>
      </c>
      <c r="AC35" s="14" t="str">
        <f>IF(MG!E31&lt;&gt;"",MG!E31,"-")</f>
        <v>D4</v>
      </c>
      <c r="AD35" s="14" t="str">
        <f>IF(MG!F31&lt;&gt;"",MG!F31,"-")</f>
        <v>ASBPAM</v>
      </c>
      <c r="AE35" s="24">
        <f>IF(MG!O31&lt;&gt;0,MG!O31,"-")</f>
        <v>23</v>
      </c>
      <c r="AH35" s="35">
        <f t="shared" si="4"/>
        <v>30</v>
      </c>
      <c r="AI35" s="14" t="str">
        <f>IF(CF!C33&lt;&gt;"",CF!C33,"-")</f>
        <v>-</v>
      </c>
      <c r="AJ35" s="14" t="str">
        <f>IF(CF!D32&lt;&gt;"",CF!D32,"-")</f>
        <v>-</v>
      </c>
      <c r="AK35" s="14" t="str">
        <f>IF(CF!E33&lt;&gt;"",CF!E33,"-")</f>
        <v>-</v>
      </c>
      <c r="AL35" s="14" t="str">
        <f>IF(CF!F33&lt;&gt;"",CF!F33,"-")</f>
        <v>-</v>
      </c>
      <c r="AM35" s="15" t="str">
        <f>IF(CF!N33&lt;&gt;0,CF!N33,"-")</f>
        <v>-</v>
      </c>
      <c r="AP35" s="36">
        <f t="shared" si="5"/>
        <v>30</v>
      </c>
      <c r="AQ35" s="14" t="str">
        <f>IF(CG!C33&lt;&gt;"",CG!C33,"-")</f>
        <v>-</v>
      </c>
      <c r="AR35" s="14" t="str">
        <f>IF(CG!D33&lt;&gt;"",CG!D33,"-")</f>
        <v>-</v>
      </c>
      <c r="AS35" s="14" t="str">
        <f>IF(CG!E33&lt;&gt;"",CG!E33,"-")</f>
        <v>-</v>
      </c>
      <c r="AT35" s="14" t="str">
        <f>IF(CG!F33&lt;&gt;"",CG!F33,"-")</f>
        <v>-</v>
      </c>
      <c r="AU35" s="40" t="str">
        <f>IF(CG!O33&lt;&gt;"",CG!O33,"-")</f>
        <v>-</v>
      </c>
    </row>
    <row r="36" spans="2:47">
      <c r="J36" s="36">
        <f t="shared" si="1"/>
        <v>31</v>
      </c>
      <c r="K36" s="14" t="str">
        <f>IF(BG!C33&lt;&gt;"",BG!C33,"-")</f>
        <v>GOUTHIERE</v>
      </c>
      <c r="L36" s="14" t="str">
        <f>IF(BG!D33&lt;&gt;"",BG!D33,"-")</f>
        <v>HUGO</v>
      </c>
      <c r="M36" s="14" t="str">
        <f>IF(BG!E33&lt;&gt;"",BG!E33,"-")</f>
        <v>NC</v>
      </c>
      <c r="N36" s="14" t="str">
        <f>IF(BG!F33&lt;&gt;"",BG!F33,"-")</f>
        <v>BT</v>
      </c>
      <c r="O36" s="24">
        <f>IF(BG!O32&lt;&gt;0,BG!O32,"-")</f>
        <v>3</v>
      </c>
      <c r="Z36" s="36">
        <f t="shared" si="3"/>
        <v>31</v>
      </c>
      <c r="AA36" s="14" t="str">
        <f>IF(MG!C32&lt;&gt;"",MG!C32,"-")</f>
        <v>BLANCHER</v>
      </c>
      <c r="AB36" s="14" t="str">
        <f>IF(MG!D32&lt;&gt;"",MG!D32,"-")</f>
        <v>LOUIS</v>
      </c>
      <c r="AC36" s="14" t="str">
        <f>IF(MG!E32&lt;&gt;"",MG!E32,"-")</f>
        <v>NC</v>
      </c>
      <c r="AD36" s="14" t="str">
        <f>IF(MG!F32&lt;&gt;"",MG!F32,"-")</f>
        <v>OFPBAD</v>
      </c>
      <c r="AE36" s="24">
        <f>IF(MG!O32&lt;&gt;0,MG!O32,"-")</f>
        <v>23</v>
      </c>
    </row>
    <row r="37" spans="2:47">
      <c r="J37" s="36">
        <f t="shared" si="1"/>
        <v>32</v>
      </c>
      <c r="K37" s="14" t="str">
        <f>IF(BG!C34&lt;&gt;"",BG!C34,"-")</f>
        <v>WYSEUR</v>
      </c>
      <c r="L37" s="14" t="str">
        <f>IF(BG!D34&lt;&gt;"",BG!D34,"-")</f>
        <v>MATHIS</v>
      </c>
      <c r="M37" s="14" t="str">
        <f>IF(BG!E34&lt;&gt;"",BG!E34,"-")</f>
        <v>NC</v>
      </c>
      <c r="N37" s="14" t="str">
        <f>IF(BG!F34&lt;&gt;"",BG!F34,"-")</f>
        <v>BC2S</v>
      </c>
      <c r="O37" s="24">
        <f>IF(BG!O33&lt;&gt;0,BG!O33,"-")</f>
        <v>3</v>
      </c>
      <c r="Z37" s="36">
        <f t="shared" si="3"/>
        <v>32</v>
      </c>
      <c r="AA37" s="14" t="str">
        <f>IF(MG!C33&lt;&gt;"",MG!C33,"-")</f>
        <v>ZANELLA</v>
      </c>
      <c r="AB37" s="14" t="str">
        <f>IF(MG!D33&lt;&gt;"",MG!D33,"-")</f>
        <v>LUCAS</v>
      </c>
      <c r="AC37" s="14" t="str">
        <f>IF(MG!E33&lt;&gt;"",MG!E33,"-")</f>
        <v>NC</v>
      </c>
      <c r="AD37" s="14" t="str">
        <f>IF(MG!F33&lt;&gt;"",MG!F33,"-")</f>
        <v>BT</v>
      </c>
      <c r="AE37" s="24">
        <f>IF(MG!O33&lt;&gt;0,MG!O33,"-")</f>
        <v>23</v>
      </c>
    </row>
    <row r="38" spans="2:47">
      <c r="J38" s="36">
        <f t="shared" si="1"/>
        <v>33</v>
      </c>
      <c r="K38" s="14" t="str">
        <f>IF(BG!C35&lt;&gt;"",BG!C35,"-")</f>
        <v>PESSON</v>
      </c>
      <c r="L38" s="14" t="str">
        <f>IF(BG!D35&lt;&gt;"",BG!D35,"-")</f>
        <v>VICTOR</v>
      </c>
      <c r="M38" s="14" t="str">
        <f>IF(BG!E35&lt;&gt;"",BG!E35,"-")</f>
        <v>NC</v>
      </c>
      <c r="N38" s="14" t="str">
        <f>IF(BG!F35&lt;&gt;"",BG!F35,"-")</f>
        <v>TSB</v>
      </c>
      <c r="O38" s="24">
        <f>IF(BG!O34&lt;&gt;0,BG!O34,"-")</f>
        <v>2</v>
      </c>
      <c r="Z38" s="36">
        <f t="shared" si="3"/>
        <v>33</v>
      </c>
      <c r="AA38" s="14" t="str">
        <f>IF(MG!C34&lt;&gt;"",MG!C34,"-")</f>
        <v>CARPENTIER</v>
      </c>
      <c r="AB38" s="14" t="str">
        <f>IF(MG!D34&lt;&gt;"",MG!D34,"-")</f>
        <v>MARTIN</v>
      </c>
      <c r="AC38" s="14" t="str">
        <f>IF(MG!E34&lt;&gt;"",MG!E34,"-")</f>
        <v>D4</v>
      </c>
      <c r="AD38" s="14" t="str">
        <f>IF(MG!F34&lt;&gt;"",MG!F34,"-")</f>
        <v>LBC</v>
      </c>
      <c r="AE38" s="24">
        <f>IF(MG!O34&lt;&gt;0,MG!O34,"-")</f>
        <v>22</v>
      </c>
    </row>
    <row r="39" spans="2:47">
      <c r="J39" s="36">
        <f t="shared" si="1"/>
        <v>34</v>
      </c>
      <c r="K39" s="14" t="str">
        <f>IF(BG!C36&lt;&gt;"",BG!C36,"-")</f>
        <v>MILET</v>
      </c>
      <c r="L39" s="14" t="str">
        <f>IF(BG!D36&lt;&gt;"",BG!D36,"-")</f>
        <v>AXEL</v>
      </c>
      <c r="M39" s="14" t="str">
        <f>IF(BG!E36&lt;&gt;"",BG!E36,"-")</f>
        <v>NC</v>
      </c>
      <c r="N39" s="14" t="str">
        <f>IF(BG!F36&lt;&gt;"",BG!F36,"-")</f>
        <v>LBC</v>
      </c>
      <c r="O39" s="24">
        <f>IF(BG!O35&lt;&gt;0,BG!O35,"-")</f>
        <v>2</v>
      </c>
      <c r="Z39" s="36">
        <f t="shared" si="3"/>
        <v>34</v>
      </c>
      <c r="AA39" s="14" t="str">
        <f>IF(MG!C35&lt;&gt;"",MG!C35,"-")</f>
        <v>LECHNER</v>
      </c>
      <c r="AB39" s="14" t="str">
        <f>IF(MG!D35&lt;&gt;"",MG!D35,"-")</f>
        <v>WILLIAM</v>
      </c>
      <c r="AC39" s="14" t="str">
        <f>IF(MG!E35&lt;&gt;"",MG!E35,"-")</f>
        <v>D4</v>
      </c>
      <c r="AD39" s="14" t="str">
        <f>IF(MG!F35&lt;&gt;"",MG!F35,"-")</f>
        <v>LBC</v>
      </c>
      <c r="AE39" s="24">
        <f>IF(MG!O35&lt;&gt;0,MG!O35,"-")</f>
        <v>21</v>
      </c>
    </row>
    <row r="40" spans="2:47">
      <c r="J40" s="36">
        <f t="shared" si="1"/>
        <v>35</v>
      </c>
      <c r="K40" s="14" t="str">
        <f>IF(BG!C37&lt;&gt;"",BG!C37,"-")</f>
        <v>RIEFFEL</v>
      </c>
      <c r="L40" s="14" t="str">
        <f>IF(BG!D37&lt;&gt;"",BG!D37,"-")</f>
        <v>HUGO</v>
      </c>
      <c r="M40" s="14" t="str">
        <f>IF(BG!E37&lt;&gt;"",BG!E37,"-")</f>
        <v>NC</v>
      </c>
      <c r="N40" s="14" t="str">
        <f>IF(BG!F37&lt;&gt;"",BG!F37,"-")</f>
        <v>BT</v>
      </c>
      <c r="O40" s="24">
        <f>IF(BG!O36&lt;&gt;0,BG!O36,"-")</f>
        <v>2</v>
      </c>
      <c r="Z40" s="36">
        <f t="shared" si="3"/>
        <v>35</v>
      </c>
      <c r="AA40" s="14" t="str">
        <f>IF(MG!C36&lt;&gt;"",MG!C36,"-")</f>
        <v>MICHAUD</v>
      </c>
      <c r="AB40" s="14" t="str">
        <f>IF(MG!D36&lt;&gt;"",MG!D36,"-")</f>
        <v>LOUIS</v>
      </c>
      <c r="AC40" s="14" t="str">
        <f>IF(MG!E36&lt;&gt;"",MG!E36,"-")</f>
        <v>NC</v>
      </c>
      <c r="AD40" s="14" t="str">
        <f>IF(MG!F36&lt;&gt;"",MG!F36,"-")</f>
        <v>BC2S</v>
      </c>
      <c r="AE40" s="24">
        <f>IF(MG!O36&lt;&gt;0,MG!O36,"-")</f>
        <v>20</v>
      </c>
    </row>
    <row r="41" spans="2:47">
      <c r="Z41" s="36">
        <f t="shared" si="3"/>
        <v>36</v>
      </c>
      <c r="AA41" s="14" t="str">
        <f>IF(MG!C37&lt;&gt;"",MG!C37,"-")</f>
        <v>GRIMAUVAL</v>
      </c>
      <c r="AB41" s="14" t="str">
        <f>IF(MG!D37&lt;&gt;"",MG!D37,"-")</f>
        <v>VICTOR</v>
      </c>
      <c r="AC41" s="14" t="str">
        <f>IF(MG!E37&lt;&gt;"",MG!E37,"-")</f>
        <v>NC</v>
      </c>
      <c r="AD41" s="14" t="str">
        <f>IF(MG!F37&lt;&gt;"",MG!F37,"-")</f>
        <v>LBC</v>
      </c>
      <c r="AE41" s="24">
        <f>IF(MG!O37&lt;&gt;0,MG!O37,"-")</f>
        <v>17</v>
      </c>
    </row>
    <row r="42" spans="2:47">
      <c r="Z42" s="36">
        <f t="shared" si="3"/>
        <v>37</v>
      </c>
      <c r="AA42" s="14" t="str">
        <f>IF(MG!C38&lt;&gt;"",MG!C38,"-")</f>
        <v>DUARTE</v>
      </c>
      <c r="AB42" s="14" t="str">
        <f>IF(MG!D38&lt;&gt;"",MG!D38,"-")</f>
        <v>THEO</v>
      </c>
      <c r="AC42" s="14" t="str">
        <f>IF(MG!E38&lt;&gt;"",MG!E38,"-")</f>
        <v>NC</v>
      </c>
      <c r="AD42" s="14" t="str">
        <f>IF(MG!F38&lt;&gt;"",MG!F38,"-")</f>
        <v>TSB</v>
      </c>
      <c r="AE42" s="24">
        <f>IF(MG!O38&lt;&gt;0,MG!O38,"-")</f>
        <v>16</v>
      </c>
    </row>
    <row r="43" spans="2:47">
      <c r="Z43" s="36">
        <f t="shared" si="3"/>
        <v>38</v>
      </c>
      <c r="AA43" s="14" t="str">
        <f>IF(MG!C39&lt;&gt;"",MG!C39,"-")</f>
        <v>HALIN</v>
      </c>
      <c r="AB43" s="14" t="str">
        <f>IF(MG!D39&lt;&gt;"",MG!D39,"-")</f>
        <v>SIMON</v>
      </c>
      <c r="AC43" s="14" t="str">
        <f>IF(MG!E39&lt;&gt;"",MG!E39,"-")</f>
        <v>C4</v>
      </c>
      <c r="AD43" s="14" t="str">
        <f>IF(MG!F39&lt;&gt;"",MG!F39,"-")</f>
        <v>BNV</v>
      </c>
      <c r="AE43" s="24">
        <f>IF(MG!O39&lt;&gt;0,MG!O39,"-")</f>
        <v>14</v>
      </c>
    </row>
    <row r="44" spans="2:47">
      <c r="Z44" s="36">
        <f t="shared" si="3"/>
        <v>39</v>
      </c>
      <c r="AA44" s="14" t="str">
        <f>IF(MG!C40&lt;&gt;"",MG!C40,"-")</f>
        <v>LEPETITDIDIER</v>
      </c>
      <c r="AB44" s="14" t="str">
        <f>IF(MG!D40&lt;&gt;"",MG!D40,"-")</f>
        <v>QUENTIN</v>
      </c>
      <c r="AC44" s="14" t="str">
        <f>IF(MG!E40&lt;&gt;"",MG!E40,"-")</f>
        <v>NC</v>
      </c>
      <c r="AD44" s="14" t="str">
        <f>IF(MG!F40&lt;&gt;"",MG!F40,"-")</f>
        <v>BVEH</v>
      </c>
      <c r="AE44" s="24">
        <f>IF(MG!O40&lt;&gt;0,MG!O40,"-")</f>
        <v>13</v>
      </c>
    </row>
    <row r="45" spans="2:47">
      <c r="Z45" s="36">
        <f t="shared" si="3"/>
        <v>40</v>
      </c>
      <c r="AA45" s="14" t="str">
        <f>IF(MG!C41&lt;&gt;"",MG!C41,"-")</f>
        <v>MARCHAND</v>
      </c>
      <c r="AB45" s="14" t="str">
        <f>IF(MG!D41&lt;&gt;"",MG!D41,"-")</f>
        <v>ALBAN</v>
      </c>
      <c r="AC45" s="14" t="str">
        <f>IF(MG!E41&lt;&gt;"",MG!E41,"-")</f>
        <v>NC</v>
      </c>
      <c r="AD45" s="14" t="str">
        <f>IF(MG!F41&lt;&gt;"",MG!F41,"-")</f>
        <v>BNV</v>
      </c>
      <c r="AE45" s="24">
        <f>IF(MG!O41&lt;&gt;0,MG!O41,"-")</f>
        <v>11</v>
      </c>
    </row>
    <row r="46" spans="2:47">
      <c r="Z46" s="36">
        <f t="shared" si="3"/>
        <v>41</v>
      </c>
      <c r="AA46" s="14" t="str">
        <f>IF(MG!C42&lt;&gt;"",MG!C42,"-")</f>
        <v>LOUIS</v>
      </c>
      <c r="AB46" s="14" t="str">
        <f>IF(MG!D42&lt;&gt;"",MG!D42,"-")</f>
        <v>JULES</v>
      </c>
      <c r="AC46" s="14" t="str">
        <f>IF(MG!E42&lt;&gt;"",MG!E42,"-")</f>
        <v>NC</v>
      </c>
      <c r="AD46" s="14" t="str">
        <f>IF(MG!F42&lt;&gt;"",MG!F42,"-")</f>
        <v>ASBPAM</v>
      </c>
      <c r="AE46" s="24">
        <f>IF(MG!O42&lt;&gt;0,MG!O42,"-")</f>
        <v>11</v>
      </c>
    </row>
    <row r="47" spans="2:47">
      <c r="Z47" s="36">
        <f t="shared" si="3"/>
        <v>42</v>
      </c>
      <c r="AA47" s="14" t="str">
        <f>IF(MG!C43&lt;&gt;"",MG!C43,"-")</f>
        <v>ALLEGRINI</v>
      </c>
      <c r="AB47" s="14" t="str">
        <f>IF(MG!D43&lt;&gt;"",MG!D43,"-")</f>
        <v>HUGO</v>
      </c>
      <c r="AC47" s="14" t="str">
        <f>IF(MG!E43&lt;&gt;"",MG!E43,"-")</f>
        <v>NC</v>
      </c>
      <c r="AD47" s="14" t="str">
        <f>IF(MG!F43&lt;&gt;"",MG!F43,"-")</f>
        <v>LBC</v>
      </c>
      <c r="AE47" s="24">
        <f>IF(MG!O43&lt;&gt;0,MG!O43,"-")</f>
        <v>7</v>
      </c>
    </row>
    <row r="48" spans="2:47">
      <c r="Z48" s="36">
        <f t="shared" si="3"/>
        <v>43</v>
      </c>
      <c r="AA48" s="14" t="str">
        <f>IF(MG!C44&lt;&gt;"",MG!C44,"-")</f>
        <v>SALVI</v>
      </c>
      <c r="AB48" s="14" t="str">
        <f>IF(MG!D44&lt;&gt;"",MG!D44,"-")</f>
        <v>ANTOINE</v>
      </c>
      <c r="AC48" s="14" t="str">
        <f>IF(MG!E44&lt;&gt;"",MG!E44,"-")</f>
        <v>NC</v>
      </c>
      <c r="AD48" s="14" t="str">
        <f>IF(MG!F44&lt;&gt;"",MG!F44,"-")</f>
        <v>LBC</v>
      </c>
      <c r="AE48" s="24">
        <f>IF(MG!O44&lt;&gt;0,MG!O44,"-")</f>
        <v>6</v>
      </c>
    </row>
    <row r="49" spans="26:31">
      <c r="Z49" s="36">
        <f t="shared" si="3"/>
        <v>44</v>
      </c>
      <c r="AA49" s="14" t="str">
        <f>IF(MG!C45&lt;&gt;"",MG!C45,"-")</f>
        <v>MERMET</v>
      </c>
      <c r="AB49" s="14" t="str">
        <f>IF(MG!D45&lt;&gt;"",MG!D45,"-")</f>
        <v>MATHIEU</v>
      </c>
      <c r="AC49" s="14" t="str">
        <f>IF(MG!E45&lt;&gt;"",MG!E45,"-")</f>
        <v>NC</v>
      </c>
      <c r="AD49" s="14" t="str">
        <f>IF(MG!F45&lt;&gt;"",MG!F45,"-")</f>
        <v>ALTB</v>
      </c>
      <c r="AE49" s="24">
        <f>IF(MG!O45&lt;&gt;0,MG!O45,"-")</f>
        <v>6</v>
      </c>
    </row>
    <row r="50" spans="26:31">
      <c r="Z50" s="36">
        <f t="shared" si="3"/>
        <v>45</v>
      </c>
      <c r="AA50" s="14" t="str">
        <f>IF(MG!C46&lt;&gt;"",MG!C46,"-")</f>
        <v>ASSIE</v>
      </c>
      <c r="AB50" s="14" t="str">
        <f>IF(MG!D46&lt;&gt;"",MG!D46,"-")</f>
        <v>SULLIVAN</v>
      </c>
      <c r="AC50" s="14" t="str">
        <f>IF(MG!E46&lt;&gt;"",MG!E46,"-")</f>
        <v>NC</v>
      </c>
      <c r="AD50" s="14" t="str">
        <f>IF(MG!F46&lt;&gt;"",MG!F46,"-")</f>
        <v>CB</v>
      </c>
      <c r="AE50" s="24">
        <f>IF(MG!O46&lt;&gt;0,MG!O46,"-")</f>
        <v>5</v>
      </c>
    </row>
    <row r="51" spans="26:31">
      <c r="Z51" s="36">
        <f t="shared" si="3"/>
        <v>46</v>
      </c>
      <c r="AA51" s="14" t="str">
        <f>IF(MG!C47&lt;&gt;"",MG!C47,"-")</f>
        <v>APTEL</v>
      </c>
      <c r="AB51" s="14" t="str">
        <f>IF(MG!D47&lt;&gt;"",MG!D47,"-")</f>
        <v>VIANNEY</v>
      </c>
      <c r="AC51" s="14" t="str">
        <f>IF(MG!E47&lt;&gt;"",MG!E47,"-")</f>
        <v>NC</v>
      </c>
      <c r="AD51" s="14" t="str">
        <f>IF(MG!F47&lt;&gt;"",MG!F47,"-")</f>
        <v>TSB</v>
      </c>
      <c r="AE51" s="24">
        <f>IF(MG!O47&lt;&gt;0,MG!O47,"-")</f>
        <v>4</v>
      </c>
    </row>
    <row r="52" spans="26:31">
      <c r="Z52" s="36">
        <f t="shared" si="3"/>
        <v>47</v>
      </c>
      <c r="AA52" s="14" t="str">
        <f>IF(MG!C48&lt;&gt;"",MG!C48,"-")</f>
        <v>JEANNIN</v>
      </c>
      <c r="AB52" s="14" t="str">
        <f>IF(MG!D48&lt;&gt;"",MG!D48,"-")</f>
        <v>LOUIS</v>
      </c>
      <c r="AC52" s="14" t="str">
        <f>IF(MG!E48&lt;&gt;"",MG!E48,"-")</f>
        <v>NC</v>
      </c>
      <c r="AD52" s="14" t="str">
        <f>IF(MG!F48&lt;&gt;"",MG!F48,"-")</f>
        <v>EBC</v>
      </c>
      <c r="AE52" s="24">
        <f>IF(MG!O48&lt;&gt;0,MG!O48,"-")</f>
        <v>4</v>
      </c>
    </row>
    <row r="53" spans="26:31">
      <c r="Z53" s="36">
        <f t="shared" si="3"/>
        <v>48</v>
      </c>
      <c r="AA53" s="14" t="str">
        <f>IF(MG!C49&lt;&gt;"",MG!C49,"-")</f>
        <v>VAUTRIN</v>
      </c>
      <c r="AB53" s="14" t="str">
        <f>IF(MG!D49&lt;&gt;"",MG!D49,"-")</f>
        <v>PAUL</v>
      </c>
      <c r="AC53" s="14" t="str">
        <f>IF(MG!E49&lt;&gt;"",MG!E49,"-")</f>
        <v>NC</v>
      </c>
      <c r="AD53" s="14" t="str">
        <f>IF(MG!F49&lt;&gt;"",MG!F49,"-")</f>
        <v>ASBPAM</v>
      </c>
      <c r="AE53" s="24">
        <f>IF(MG!O49&lt;&gt;0,MG!O49,"-")</f>
        <v>4</v>
      </c>
    </row>
    <row r="54" spans="26:31">
      <c r="Z54" s="36">
        <f t="shared" si="3"/>
        <v>49</v>
      </c>
      <c r="AA54" s="14" t="str">
        <f>IF(MG!C50&lt;&gt;"",MG!C50,"-")</f>
        <v>MACEL</v>
      </c>
      <c r="AB54" s="14" t="str">
        <f>IF(MG!D50&lt;&gt;"",MG!D50,"-")</f>
        <v>ERIC</v>
      </c>
      <c r="AC54" s="14" t="str">
        <f>IF(MG!E50&lt;&gt;"",MG!E50,"-")</f>
        <v>NC</v>
      </c>
      <c r="AD54" s="14" t="str">
        <f>IF(MG!F50&lt;&gt;"",MG!F50,"-")</f>
        <v>BNV</v>
      </c>
      <c r="AE54" s="24">
        <f>IF(MG!O50&lt;&gt;0,MG!O50,"-")</f>
        <v>3</v>
      </c>
    </row>
    <row r="55" spans="26:31">
      <c r="Z55" s="36">
        <f t="shared" si="3"/>
        <v>50</v>
      </c>
      <c r="AA55" s="14" t="str">
        <f>IF(MG!C51&lt;&gt;"",MG!C51,"-")</f>
        <v>GUSMAI</v>
      </c>
      <c r="AB55" s="14" t="str">
        <f>IF(MG!D51&lt;&gt;"",MG!D51,"-")</f>
        <v>LUCAS</v>
      </c>
      <c r="AC55" s="14" t="str">
        <f>IF(MG!E51&lt;&gt;"",MG!E51,"-")</f>
        <v>NC</v>
      </c>
      <c r="AD55" s="14" t="str">
        <f>IF(MG!F51&lt;&gt;"",MG!F51,"-")</f>
        <v>BC2S</v>
      </c>
      <c r="AE55" s="24">
        <f>IF(MG!O51&lt;&gt;0,MG!O51,"-")</f>
        <v>3</v>
      </c>
    </row>
    <row r="56" spans="26:31">
      <c r="Z56" s="36">
        <f t="shared" si="3"/>
        <v>51</v>
      </c>
      <c r="AA56" s="14" t="str">
        <f>IF(MG!C52&lt;&gt;"",MG!C52,"-")</f>
        <v>BOUFFIER GODARD</v>
      </c>
      <c r="AB56" s="14" t="str">
        <f>IF(MG!D52&lt;&gt;"",MG!D52,"-")</f>
        <v>NEDAS</v>
      </c>
      <c r="AC56" s="14" t="str">
        <f>IF(MG!E52&lt;&gt;"",MG!E52,"-")</f>
        <v>NC</v>
      </c>
      <c r="AD56" s="14" t="str">
        <f>IF(MG!F52&lt;&gt;"",MG!F52,"-")</f>
        <v>NABLA</v>
      </c>
      <c r="AE56" s="24">
        <f>IF(MG!O52&lt;&gt;0,MG!O52,"-")</f>
        <v>3</v>
      </c>
    </row>
    <row r="57" spans="26:31">
      <c r="Z57" s="36">
        <f t="shared" si="3"/>
        <v>52</v>
      </c>
      <c r="AA57" s="14" t="str">
        <f>IF(MG!C53&lt;&gt;"",MG!C53,"-")</f>
        <v>PUGNIERE</v>
      </c>
      <c r="AB57" s="14" t="str">
        <f>IF(MG!D53&lt;&gt;"",MG!D53,"-")</f>
        <v>PAUL</v>
      </c>
      <c r="AC57" s="14" t="str">
        <f>IF(MG!E53&lt;&gt;"",MG!E53,"-")</f>
        <v>NC</v>
      </c>
      <c r="AD57" s="14" t="str">
        <f>IF(MG!F53&lt;&gt;"",MG!F53,"-")</f>
        <v>TSB</v>
      </c>
      <c r="AE57" s="24">
        <f>IF(MG!O53&lt;&gt;0,MG!O53,"-")</f>
        <v>3</v>
      </c>
    </row>
    <row r="58" spans="26:31">
      <c r="Z58" s="36">
        <f t="shared" si="3"/>
        <v>53</v>
      </c>
      <c r="AA58" s="14" t="str">
        <f>IF(MG!C54&lt;&gt;"",MG!C54,"-")</f>
        <v>ROUYER</v>
      </c>
      <c r="AB58" s="14" t="str">
        <f>IF(MG!D54&lt;&gt;"",MG!D54,"-")</f>
        <v>BENJAMIN</v>
      </c>
      <c r="AC58" s="14" t="str">
        <f>IF(MG!E54&lt;&gt;"",MG!E54,"-")</f>
        <v>NC</v>
      </c>
      <c r="AD58" s="14" t="str">
        <f>IF(MG!F54&lt;&gt;"",MG!F54,"-")</f>
        <v>BT</v>
      </c>
      <c r="AE58" s="24">
        <f>IF(MG!O54&lt;&gt;0,MG!O54,"-")</f>
        <v>3</v>
      </c>
    </row>
    <row r="59" spans="26:31">
      <c r="Z59" s="36">
        <f t="shared" si="3"/>
        <v>54</v>
      </c>
      <c r="AA59" s="14" t="str">
        <f>IF(MG!C55&lt;&gt;"",MG!C55,"-")</f>
        <v>GUILLARD</v>
      </c>
      <c r="AB59" s="14" t="str">
        <f>IF(MG!D55&lt;&gt;"",MG!D55,"-")</f>
        <v>GAYLOR</v>
      </c>
      <c r="AC59" s="14" t="str">
        <f>IF(MG!E55&lt;&gt;"",MG!E55,"-")</f>
        <v>NC</v>
      </c>
      <c r="AD59" s="14" t="str">
        <f>IF(MG!F55&lt;&gt;"",MG!F55,"-")</f>
        <v>BNV</v>
      </c>
      <c r="AE59" s="24">
        <f>IF(MG!O55&lt;&gt;0,MG!O55,"-")</f>
        <v>2</v>
      </c>
    </row>
    <row r="60" spans="26:31">
      <c r="Z60" s="36">
        <f t="shared" si="3"/>
        <v>55</v>
      </c>
      <c r="AA60" s="14" t="str">
        <f>IF(MG!C56&lt;&gt;"",MG!C56,"-")</f>
        <v>MARTIGNON</v>
      </c>
      <c r="AB60" s="14" t="str">
        <f>IF(MG!D56&lt;&gt;"",MG!D56,"-")</f>
        <v>THOMAS</v>
      </c>
      <c r="AC60" s="14" t="str">
        <f>IF(MG!E56&lt;&gt;"",MG!E56,"-")</f>
        <v>NC</v>
      </c>
      <c r="AD60" s="14" t="str">
        <f>IF(MG!F56&lt;&gt;"",MG!F56,"-")</f>
        <v>BG</v>
      </c>
      <c r="AE60" s="24">
        <f>IF(MG!O56&lt;&gt;0,MG!O56,"-")</f>
        <v>2</v>
      </c>
    </row>
    <row r="61" spans="26:31">
      <c r="Z61" s="36">
        <f t="shared" si="3"/>
        <v>56</v>
      </c>
      <c r="AA61" s="14" t="str">
        <f>IF(MG!C57&lt;&gt;"",MG!C57,"-")</f>
        <v>KROMMENACKER</v>
      </c>
      <c r="AB61" s="14" t="str">
        <f>IF(MG!D57&lt;&gt;"",MG!D57,"-")</f>
        <v>THEO</v>
      </c>
      <c r="AC61" s="14" t="str">
        <f>IF(MG!E57&lt;&gt;"",MG!E57,"-")</f>
        <v>NC</v>
      </c>
      <c r="AD61" s="14" t="str">
        <f>IF(MG!F57&lt;&gt;"",MG!F57,"-")</f>
        <v>LBC</v>
      </c>
      <c r="AE61" s="24">
        <f>IF(MG!O57&lt;&gt;0,MG!O57,"-")</f>
        <v>2</v>
      </c>
    </row>
    <row r="62" spans="26:31">
      <c r="Z62" s="36">
        <f t="shared" si="3"/>
        <v>57</v>
      </c>
      <c r="AA62" s="14" t="str">
        <f>IF(MG!C58&lt;&gt;"",MG!C58,"-")</f>
        <v>PAYEN</v>
      </c>
      <c r="AB62" s="14" t="str">
        <f>IF(MG!D58&lt;&gt;"",MG!D58,"-")</f>
        <v>HUGO</v>
      </c>
      <c r="AC62" s="14" t="str">
        <f>IF(MG!E58&lt;&gt;"",MG!E58,"-")</f>
        <v>NC</v>
      </c>
      <c r="AD62" s="14" t="str">
        <f>IF(MG!F58&lt;&gt;"",MG!F58,"-")</f>
        <v>BG</v>
      </c>
      <c r="AE62" s="24">
        <f>IF(MG!O58&lt;&gt;0,MG!O58,"-")</f>
        <v>2</v>
      </c>
    </row>
    <row r="63" spans="26:31">
      <c r="Z63" s="36">
        <f t="shared" si="3"/>
        <v>58</v>
      </c>
      <c r="AA63" s="14" t="str">
        <f>IF(MG!C59&lt;&gt;"",MG!C59,"-")</f>
        <v>SUPERNAT</v>
      </c>
      <c r="AB63" s="14" t="str">
        <f>IF(MG!D59&lt;&gt;"",MG!D59,"-")</f>
        <v>LOIC</v>
      </c>
      <c r="AC63" s="14" t="str">
        <f>IF(MG!E59&lt;&gt;"",MG!E59,"-")</f>
        <v>NC</v>
      </c>
      <c r="AD63" s="14" t="str">
        <f>IF(MG!F59&lt;&gt;"",MG!F59,"-")</f>
        <v>LBC</v>
      </c>
      <c r="AE63" s="24">
        <f>IF(MG!O59&lt;&gt;0,MG!O59,"-")</f>
        <v>2</v>
      </c>
    </row>
    <row r="64" spans="26:31">
      <c r="Z64" s="36">
        <f t="shared" si="3"/>
        <v>59</v>
      </c>
      <c r="AA64" s="14" t="str">
        <f>IF(MG!C60&lt;&gt;"",MG!C60,"-")</f>
        <v>KOEBERLE</v>
      </c>
      <c r="AB64" s="14" t="str">
        <f>IF(MG!D60&lt;&gt;"",MG!D60,"-")</f>
        <v>HUGO</v>
      </c>
      <c r="AC64" s="14" t="str">
        <f>IF(MG!E60&lt;&gt;"",MG!E60,"-")</f>
        <v>NC</v>
      </c>
      <c r="AD64" s="14" t="str">
        <f>IF(MG!F60&lt;&gt;"",MG!F60,"-")</f>
        <v>BC2S</v>
      </c>
      <c r="AE64" s="24">
        <f>IF(MG!O60&lt;&gt;0,MG!O60,"-")</f>
        <v>2</v>
      </c>
    </row>
    <row r="65" spans="26:31">
      <c r="Z65" s="36">
        <f t="shared" si="3"/>
        <v>60</v>
      </c>
      <c r="AA65" s="14" t="str">
        <f>IF(MG!C61&lt;&gt;"",MG!C61,"-")</f>
        <v>LACROIX-BERTRAND</v>
      </c>
      <c r="AB65" s="14" t="str">
        <f>IF(MG!D61&lt;&gt;"",MG!D61,"-")</f>
        <v>THIMOTE</v>
      </c>
      <c r="AC65" s="14" t="str">
        <f>IF(MG!E61&lt;&gt;"",MG!E61,"-")</f>
        <v>NC</v>
      </c>
      <c r="AD65" s="14" t="str">
        <f>IF(MG!F61&lt;&gt;"",MG!F61,"-")</f>
        <v>BNV</v>
      </c>
      <c r="AE65" s="24">
        <f>IF(MG!O61&lt;&gt;0,MG!O61,"-")</f>
        <v>2</v>
      </c>
    </row>
    <row r="66" spans="26:31">
      <c r="Z66" s="36">
        <f t="shared" si="3"/>
        <v>61</v>
      </c>
      <c r="AA66" s="14" t="str">
        <f>IF(MG!C62&lt;&gt;"",MG!C62,"-")</f>
        <v>GUILLOT</v>
      </c>
      <c r="AB66" s="14" t="str">
        <f>IF(MG!D62&lt;&gt;"",MG!D62,"-")</f>
        <v>HENRI</v>
      </c>
      <c r="AC66" s="14" t="str">
        <f>IF(MG!E62&lt;&gt;"",MG!E62,"-")</f>
        <v>NC</v>
      </c>
      <c r="AD66" s="14" t="str">
        <f>IF(MG!F62&lt;&gt;"",MG!F62,"-")</f>
        <v>ALTB</v>
      </c>
      <c r="AE66" s="24">
        <f>IF(MG!O62&lt;&gt;0,MG!O62,"-")</f>
        <v>2</v>
      </c>
    </row>
    <row r="67" spans="26:31">
      <c r="Z67" s="36">
        <f t="shared" si="3"/>
        <v>62</v>
      </c>
      <c r="AA67" s="14" t="str">
        <f>IF(MG!C64&lt;&gt;"",MG!C64,"-")</f>
        <v xml:space="preserve">BOUCE-PILLON </v>
      </c>
      <c r="AB67" s="14" t="str">
        <f>IF(MG!D64&lt;&gt;"",MG!D64,"-")</f>
        <v>JEREMY</v>
      </c>
      <c r="AC67" s="14" t="str">
        <f>IF(MG!E64&lt;&gt;"",MG!E64,"-")</f>
        <v>NC</v>
      </c>
      <c r="AD67" s="14" t="str">
        <f>IF(MG!F64&lt;&gt;"",MG!F64,"-")</f>
        <v>BC2S</v>
      </c>
      <c r="AE67" s="24">
        <f>IF(MG!O64&lt;&gt;0,MG!O64,"-")</f>
        <v>2</v>
      </c>
    </row>
  </sheetData>
  <mergeCells count="13">
    <mergeCell ref="AQ4:AS4"/>
    <mergeCell ref="C2:E2"/>
    <mergeCell ref="K2:M2"/>
    <mergeCell ref="S2:U2"/>
    <mergeCell ref="AA2:AC2"/>
    <mergeCell ref="AI2:AK2"/>
    <mergeCell ref="AQ2:AS2"/>
    <mergeCell ref="B1:L1"/>
    <mergeCell ref="C4:E4"/>
    <mergeCell ref="K4:M4"/>
    <mergeCell ref="S4:U4"/>
    <mergeCell ref="AA4:AC4"/>
    <mergeCell ref="AI4:AK4"/>
  </mergeCells>
  <pageMargins left="0.62013888888888891" right="0.25" top="0.25" bottom="0.21" header="0.51180555555555551" footer="0.3"/>
  <pageSetup paperSize="9" firstPageNumber="0" orientation="portrait" horizontalDpi="300" verticalDpi="300" r:id="rId1"/>
  <headerFooter alignWithMargins="0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BF</vt:lpstr>
      <vt:lpstr>BG</vt:lpstr>
      <vt:lpstr>MF</vt:lpstr>
      <vt:lpstr>MG</vt:lpstr>
      <vt:lpstr>CF</vt:lpstr>
      <vt:lpstr>CG</vt:lpstr>
      <vt:lpstr>Classement</vt:lpstr>
      <vt:lpstr>Excel_BuiltIn__FilterDatabase_6</vt:lpstr>
      <vt:lpstr>Excel_BuiltIn__FilterDatabase_6_1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gerner</cp:lastModifiedBy>
  <cp:lastPrinted>2013-04-22T16:54:56Z</cp:lastPrinted>
  <dcterms:created xsi:type="dcterms:W3CDTF">2013-01-28T20:48:01Z</dcterms:created>
  <dcterms:modified xsi:type="dcterms:W3CDTF">2014-05-06T14:20:17Z</dcterms:modified>
</cp:coreProperties>
</file>